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saucedo\Desktop\Contractor Reporting Forms\2025\"/>
    </mc:Choice>
  </mc:AlternateContent>
  <xr:revisionPtr revIDLastSave="0" documentId="13_ncr:1_{97D37223-4C4A-4AEF-B265-CDFB0D17B40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ummary" sheetId="3" r:id="rId1"/>
    <sheet name="Expenditure Schedule" sheetId="2" r:id="rId2"/>
    <sheet name="General Expenditures" sheetId="5" r:id="rId3"/>
    <sheet name="Additional Funding" sheetId="14" r:id="rId4"/>
    <sheet name="Unit Rate Cost" sheetId="13" state="hidden" r:id="rId5"/>
  </sheets>
  <definedNames>
    <definedName name="DirectCostsEnd">Summary!$A$25</definedName>
    <definedName name="DirectCostsStart">Summary!$A$19</definedName>
    <definedName name="IndirectCostsEnd">Summary!$A$35</definedName>
    <definedName name="IndirectCostsStart">Summary!$A$30</definedName>
    <definedName name="MATCHTOTCM">'General Expenditures'!$F$81</definedName>
    <definedName name="MATCHTOTHDM">#REF!</definedName>
    <definedName name="num_AddlResourcesCong">Summary!$L$45</definedName>
    <definedName name="num_AddlResourcesHDM">Summary!#REF!</definedName>
    <definedName name="num_CongregateMealsFunding">Summary!$D$8</definedName>
    <definedName name="num_CongregateMealsMatch">Summary!$F$8</definedName>
    <definedName name="num_CongregateMealsParticipants">Summary!$L$8</definedName>
    <definedName name="num_CongregateMealsUnits">Summary!$H$8</definedName>
    <definedName name="num_CongregateMealsUnitsRate">Summary!$J$8</definedName>
    <definedName name="num_FederalGrant">Summary!$D$48</definedName>
    <definedName name="num_GrantTotalFunding">Summary!#REF!</definedName>
    <definedName name="num_GrantTotalMatch">Summary!#REF!</definedName>
    <definedName name="num_GrantTotalUnits">Summary!#REF!</definedName>
    <definedName name="num_HomeMealsFunding">Summary!#REF!</definedName>
    <definedName name="num_HomeMealsMatch">Summary!#REF!</definedName>
    <definedName name="num_HomeMealsParticipants">Summary!#REF!</definedName>
    <definedName name="num_HomeMealsUnits">Summary!#REF!</definedName>
    <definedName name="num_HomeMealsUnitsRate">Summary!#REF!</definedName>
    <definedName name="num_LessCM">Summary!$D$44</definedName>
    <definedName name="num_LessHDM">Summary!#REF!</definedName>
    <definedName name="num_LessMatch">Summary!$D$47</definedName>
    <definedName name="num_LessNSIP">Summary!$D$45</definedName>
    <definedName name="num_NSIPRate">Summary!$D$12</definedName>
    <definedName name="num_SubTotal">Summary!$D$46</definedName>
    <definedName name="num_SuppliesFunding">Summary!#REF!</definedName>
    <definedName name="num_SuppliesMatch">Summary!#REF!</definedName>
    <definedName name="num_TotalContractBudget">Summary!$D$43</definedName>
    <definedName name="num_TotalProgramCost">Summary!$L$43</definedName>
    <definedName name="num_TotalProgramUnitCost">Summary!$L$44</definedName>
    <definedName name="_xlnm.Print_Area" localSheetId="2">'General Expenditures'!$A$1:$M$81</definedName>
    <definedName name="_xlnm.Print_Area" localSheetId="0">Summary!$A:$L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9" i="3" l="1"/>
  <c r="D45" i="3"/>
  <c r="F10" i="3" l="1"/>
  <c r="F8" i="3"/>
  <c r="F50" i="5"/>
  <c r="M39" i="5"/>
  <c r="M40" i="5"/>
  <c r="M38" i="5"/>
  <c r="H51" i="2"/>
  <c r="H50" i="2"/>
  <c r="H17" i="2"/>
  <c r="H9" i="2"/>
  <c r="H10" i="2"/>
  <c r="H11" i="2"/>
  <c r="H8" i="2"/>
  <c r="D47" i="3"/>
  <c r="D16" i="3"/>
  <c r="A8" i="3" s="1"/>
  <c r="L34" i="14"/>
  <c r="H34" i="14"/>
  <c r="D34" i="14"/>
  <c r="P34" i="14"/>
  <c r="D10" i="3" l="1"/>
  <c r="B3" i="2"/>
  <c r="C11" i="13"/>
  <c r="B2" i="14"/>
  <c r="F52" i="5" l="1"/>
  <c r="D25" i="3" s="1"/>
  <c r="F25" i="3" s="1"/>
  <c r="F18" i="5"/>
  <c r="C13" i="13" s="1"/>
  <c r="G51" i="2"/>
  <c r="F51" i="2"/>
  <c r="G35" i="2"/>
  <c r="F35" i="2"/>
  <c r="H12" i="2"/>
  <c r="D19" i="3" s="1"/>
  <c r="F19" i="3" s="1"/>
  <c r="G12" i="2"/>
  <c r="F12" i="2"/>
  <c r="H37" i="3"/>
  <c r="H27" i="3"/>
  <c r="M56" i="5"/>
  <c r="D35" i="3" s="1"/>
  <c r="F35" i="3" s="1"/>
  <c r="M48" i="5"/>
  <c r="C15" i="13" s="1"/>
  <c r="M41" i="5"/>
  <c r="C17" i="13" s="1"/>
  <c r="M34" i="5"/>
  <c r="D32" i="3" s="1"/>
  <c r="F32" i="3" s="1"/>
  <c r="M18" i="5"/>
  <c r="D31" i="3" s="1"/>
  <c r="F31" i="3" s="1"/>
  <c r="F79" i="5"/>
  <c r="F70" i="5"/>
  <c r="F60" i="5"/>
  <c r="C18" i="13" s="1"/>
  <c r="F46" i="5"/>
  <c r="C16" i="13" s="1"/>
  <c r="H20" i="2"/>
  <c r="H21" i="2"/>
  <c r="C1" i="5"/>
  <c r="H18" i="2"/>
  <c r="H19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B1" i="2"/>
  <c r="H41" i="2"/>
  <c r="H42" i="2"/>
  <c r="H43" i="2"/>
  <c r="H44" i="2"/>
  <c r="H45" i="2"/>
  <c r="H46" i="2"/>
  <c r="H47" i="2"/>
  <c r="H48" i="2"/>
  <c r="H49" i="2"/>
  <c r="H40" i="2"/>
  <c r="F33" i="5"/>
  <c r="C14" i="13" s="1"/>
  <c r="J8" i="3"/>
  <c r="I19" i="3" l="1"/>
  <c r="F81" i="5"/>
  <c r="D24" i="3"/>
  <c r="F24" i="3" s="1"/>
  <c r="D33" i="3"/>
  <c r="F33" i="3" s="1"/>
  <c r="D21" i="3"/>
  <c r="F21" i="3" s="1"/>
  <c r="F55" i="2"/>
  <c r="H35" i="2"/>
  <c r="D20" i="3" s="1"/>
  <c r="F20" i="3" s="1"/>
  <c r="I31" i="3"/>
  <c r="I25" i="3"/>
  <c r="I32" i="3"/>
  <c r="I35" i="3"/>
  <c r="D34" i="3"/>
  <c r="F34" i="3" s="1"/>
  <c r="D22" i="3"/>
  <c r="F22" i="3" s="1"/>
  <c r="D30" i="3"/>
  <c r="F30" i="3" s="1"/>
  <c r="D23" i="3"/>
  <c r="F23" i="3" s="1"/>
  <c r="G7" i="13" l="1"/>
  <c r="E7" i="13"/>
  <c r="E19" i="3"/>
  <c r="E22" i="3"/>
  <c r="E24" i="3"/>
  <c r="E25" i="3"/>
  <c r="I33" i="3"/>
  <c r="E21" i="3"/>
  <c r="I21" i="3"/>
  <c r="H55" i="2"/>
  <c r="E33" i="3" s="1"/>
  <c r="I22" i="3"/>
  <c r="I24" i="3"/>
  <c r="I23" i="3"/>
  <c r="E23" i="3"/>
  <c r="E20" i="3"/>
  <c r="D27" i="3"/>
  <c r="F27" i="3" s="1"/>
  <c r="I34" i="3"/>
  <c r="I30" i="3"/>
  <c r="D37" i="3"/>
  <c r="F37" i="3" s="1"/>
  <c r="E34" i="3" l="1"/>
  <c r="C12" i="13"/>
  <c r="E31" i="3"/>
  <c r="E32" i="3"/>
  <c r="E35" i="3"/>
  <c r="E30" i="3"/>
  <c r="I37" i="3"/>
  <c r="I20" i="3"/>
  <c r="E27" i="3"/>
  <c r="D39" i="3"/>
  <c r="F39" i="3" s="1"/>
  <c r="E37" i="3" l="1"/>
  <c r="E39" i="3" s="1"/>
  <c r="I27" i="3"/>
  <c r="E6" i="13"/>
  <c r="E8" i="13" s="1"/>
  <c r="G6" i="13"/>
  <c r="G8" i="13" s="1"/>
  <c r="D43" i="3"/>
  <c r="D46" i="3" s="1"/>
  <c r="I39" i="3" l="1"/>
  <c r="L43" i="3" s="1"/>
  <c r="L44" i="3" s="1"/>
  <c r="D48" i="3"/>
  <c r="G47" i="3" s="1"/>
  <c r="E3" i="13" l="1"/>
  <c r="E4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AAA 1B</author>
  </authors>
  <commentList>
    <comment ref="A62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>Matching funds are required as directed on your award letter. See the RFP budget instructions for more information.</t>
        </r>
      </text>
    </comment>
  </commentList>
</comments>
</file>

<file path=xl/sharedStrings.xml><?xml version="1.0" encoding="utf-8"?>
<sst xmlns="http://schemas.openxmlformats.org/spreadsheetml/2006/main" count="170" uniqueCount="126">
  <si>
    <t>Contractor</t>
  </si>
  <si>
    <t/>
  </si>
  <si>
    <t>1. RAW FOOD</t>
  </si>
  <si>
    <t>Production Facility</t>
  </si>
  <si>
    <t>Meal Type</t>
  </si>
  <si>
    <t>Units</t>
  </si>
  <si>
    <t>Cost</t>
  </si>
  <si>
    <t>Total</t>
  </si>
  <si>
    <t>2. PURCHASED MEALS</t>
  </si>
  <si>
    <t>Provider</t>
  </si>
  <si>
    <t>3. NUTRITION SUPPLEMENT</t>
  </si>
  <si>
    <t>Enter Type and # of Cases</t>
  </si>
  <si>
    <t>Case Cost</t>
  </si>
  <si>
    <t>I. GENERAL INFORMATION</t>
  </si>
  <si>
    <t>Contractor:</t>
  </si>
  <si>
    <t>Required</t>
  </si>
  <si>
    <t>Grant Funding</t>
  </si>
  <si>
    <t>Match</t>
  </si>
  <si>
    <t>Unit Rate</t>
  </si>
  <si>
    <t>NSIP Rate</t>
  </si>
  <si>
    <t>Congregate</t>
  </si>
  <si>
    <t>Unit</t>
  </si>
  <si>
    <t>Contract</t>
  </si>
  <si>
    <t>Additional</t>
  </si>
  <si>
    <t xml:space="preserve">Program </t>
  </si>
  <si>
    <t>Meals</t>
  </si>
  <si>
    <t>Ratio</t>
  </si>
  <si>
    <t>Expenditures</t>
  </si>
  <si>
    <t>Resources</t>
  </si>
  <si>
    <t>Direct Costs</t>
  </si>
  <si>
    <t>1. Raw Food</t>
  </si>
  <si>
    <t>2. Purchased Meals</t>
  </si>
  <si>
    <t>3. Nutrition Supplements</t>
  </si>
  <si>
    <t>4. Direct Labor Salary</t>
  </si>
  <si>
    <t>5. Direct Labor Fringe</t>
  </si>
  <si>
    <t>6. Direct Kitchen Expenses</t>
  </si>
  <si>
    <t>7. Transportation</t>
  </si>
  <si>
    <t>Total Direct Costs</t>
  </si>
  <si>
    <t>Indirect Costs</t>
  </si>
  <si>
    <t>Total Indirect Costs</t>
  </si>
  <si>
    <t>Total Program Budget</t>
  </si>
  <si>
    <t>III. BUDGET SUMMARY</t>
  </si>
  <si>
    <t>Total Contract Budget</t>
  </si>
  <si>
    <t>Total Program Cost</t>
  </si>
  <si>
    <t>Total Program Unit Cost</t>
  </si>
  <si>
    <t>Less: NSIP Reimbursement</t>
  </si>
  <si>
    <t>Sub Total</t>
  </si>
  <si>
    <t>Less: Required Match</t>
  </si>
  <si>
    <t>Federal/State Grant</t>
  </si>
  <si>
    <t>FTE</t>
  </si>
  <si>
    <t>TOTAL DIRECT LABOR SALARIES</t>
  </si>
  <si>
    <t>Position/Title</t>
  </si>
  <si>
    <t>TOTAL DIRECT LABOR FRINGE</t>
  </si>
  <si>
    <t>TOTAL DIRECT KITCHEN EXPENSES</t>
  </si>
  <si>
    <t>7. TRANSPORTATION</t>
  </si>
  <si>
    <t>Miles:</t>
  </si>
  <si>
    <t>Rate Per Mile:</t>
  </si>
  <si>
    <t>Other:</t>
  </si>
  <si>
    <t>TOTAL TRANSPORTATION</t>
  </si>
  <si>
    <t>Rent Rate:</t>
  </si>
  <si>
    <t>Utilities:</t>
  </si>
  <si>
    <t>Months:</t>
  </si>
  <si>
    <t>TOTAL FACILITIES</t>
  </si>
  <si>
    <t>TOTAL EQUIPMENT</t>
  </si>
  <si>
    <t>TOTAL CONSULTANTS</t>
  </si>
  <si>
    <t>TOTAL OTHER</t>
  </si>
  <si>
    <t>Work Week Hours:</t>
  </si>
  <si>
    <t>Position/Title:</t>
  </si>
  <si>
    <t xml:space="preserve">4. DIRECT LABOR SALARY </t>
  </si>
  <si>
    <t xml:space="preserve">5. DIRECT LABOR FRINGE </t>
  </si>
  <si>
    <t xml:space="preserve">6. DIRECT KITCHEN EXPENSES </t>
  </si>
  <si>
    <t>Sq. Ft.</t>
  </si>
  <si>
    <t>8. OTHER</t>
  </si>
  <si>
    <t xml:space="preserve">9. INDIRECT LABOR SALARY </t>
  </si>
  <si>
    <t>10. INDIRECT LABOR FRINGE</t>
  </si>
  <si>
    <t xml:space="preserve">12. EQUIPMENT </t>
  </si>
  <si>
    <t>13. CONSULTANTS</t>
  </si>
  <si>
    <t>TOTAL RAW FOOD</t>
  </si>
  <si>
    <t>TOTAL PURCHASED MEALS</t>
  </si>
  <si>
    <t>TOTAL NUTRITION SUPPLEMENTS</t>
  </si>
  <si>
    <t>TOTAL FOOD UNITS / COST</t>
  </si>
  <si>
    <t>10. Indirect Labor Fringe</t>
  </si>
  <si>
    <t>11. Facilities (Rent / Utilities)</t>
  </si>
  <si>
    <t>12. Equipment</t>
  </si>
  <si>
    <t>13. Consultants</t>
  </si>
  <si>
    <t xml:space="preserve">  9. Indirect Labor Salary</t>
  </si>
  <si>
    <t xml:space="preserve">  8. Other</t>
  </si>
  <si>
    <t>TOTAL INDIRECT LABOR SALARIES</t>
  </si>
  <si>
    <t>TOTAL INDIRECT LABOR FRINGE</t>
  </si>
  <si>
    <t>DESCRIPTION OF MATCHING FUNDS</t>
  </si>
  <si>
    <t>LOCAL CASH MATCH TOTAL</t>
  </si>
  <si>
    <t>LOCAL INKIND MATCH (Specify Source of Funds)</t>
  </si>
  <si>
    <t>LOCAL CASH MATCH (Specify Source of Funds)</t>
  </si>
  <si>
    <t>MATCH TOTAL</t>
  </si>
  <si>
    <t>Participants</t>
  </si>
  <si>
    <t>Date Prepared:</t>
  </si>
  <si>
    <t>Fiscal Year:</t>
  </si>
  <si>
    <t>Unit Cost by Program</t>
  </si>
  <si>
    <t>W/Addl Resources</t>
  </si>
  <si>
    <t>Total Congregate Unit Cost</t>
  </si>
  <si>
    <t>Unit Cost by Category</t>
  </si>
  <si>
    <t>Raw Food</t>
  </si>
  <si>
    <t xml:space="preserve">DIRECT LABOR SALARY </t>
  </si>
  <si>
    <t xml:space="preserve">DIRECT LABOR FRINGE </t>
  </si>
  <si>
    <t xml:space="preserve">EQUIPMENT </t>
  </si>
  <si>
    <t xml:space="preserve">DIRECT KITCHEN EXPENSES </t>
  </si>
  <si>
    <t>FACILITIES (RENT/UTILITIES)</t>
  </si>
  <si>
    <t>OTHER</t>
  </si>
  <si>
    <t>Equipment ($5K or &gt;)</t>
  </si>
  <si>
    <t>Supplies (&lt; $5K)</t>
  </si>
  <si>
    <t>Admin</t>
  </si>
  <si>
    <t>Food Costs</t>
  </si>
  <si>
    <t>Item Description</t>
  </si>
  <si>
    <t>Quantity</t>
  </si>
  <si>
    <t>TOTAL:</t>
  </si>
  <si>
    <t xml:space="preserve">Service: </t>
  </si>
  <si>
    <t>Service:</t>
  </si>
  <si>
    <t>11. FACILITIES (RENT/UTILITIES)</t>
  </si>
  <si>
    <t>MEALS</t>
  </si>
  <si>
    <t xml:space="preserve">Home Delivered </t>
  </si>
  <si>
    <t>Less: Program Inc./Vol.Contribution</t>
  </si>
  <si>
    <t>Addl Resources</t>
  </si>
  <si>
    <t>Program Cost</t>
  </si>
  <si>
    <t xml:space="preserve">Additional Funding </t>
  </si>
  <si>
    <t>II. BUDGET EXPENDITURES</t>
  </si>
  <si>
    <t>FY25 Additional FUNDING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</si>
</sst>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  <numFmt numFmtId="166" formatCode="&quot;$&quot;#,##0"/>
    <numFmt numFmtId="167" formatCode="&quot;$&quot;#,##0.00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u/>
      <sz val="9"/>
      <name val="Arial"/>
      <family val="2"/>
    </font>
    <font>
      <sz val="9"/>
      <color indexed="10"/>
      <name val="Arial"/>
      <family val="2"/>
    </font>
    <font>
      <b/>
      <sz val="9"/>
      <color indexed="10"/>
      <name val="Arial"/>
      <family val="2"/>
    </font>
    <font>
      <b/>
      <sz val="10"/>
      <color indexed="10"/>
      <name val="Arial"/>
      <family val="2"/>
    </font>
    <font>
      <b/>
      <sz val="8"/>
      <color indexed="81"/>
      <name val="Tahoma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271">
    <xf numFmtId="0" fontId="0" fillId="0" borderId="0" xfId="0"/>
    <xf numFmtId="0" fontId="3" fillId="0" borderId="0" xfId="4" applyFont="1" applyAlignment="1">
      <alignment horizontal="left"/>
    </xf>
    <xf numFmtId="0" fontId="12" fillId="0" borderId="0" xfId="0" applyFont="1"/>
    <xf numFmtId="0" fontId="4" fillId="0" borderId="0" xfId="4" applyFont="1"/>
    <xf numFmtId="0" fontId="3" fillId="0" borderId="0" xfId="4" applyFont="1"/>
    <xf numFmtId="0" fontId="4" fillId="0" borderId="0" xfId="4" applyFont="1" applyAlignment="1">
      <alignment horizontal="left"/>
    </xf>
    <xf numFmtId="0" fontId="4" fillId="0" borderId="0" xfId="4" applyFont="1" applyAlignment="1">
      <alignment horizontal="center"/>
    </xf>
    <xf numFmtId="0" fontId="4" fillId="0" borderId="0" xfId="3" applyNumberFormat="1" applyFont="1" applyAlignment="1">
      <alignment horizontal="left"/>
    </xf>
    <xf numFmtId="0" fontId="3" fillId="0" borderId="0" xfId="4" quotePrefix="1" applyFont="1" applyAlignment="1">
      <alignment horizontal="left"/>
    </xf>
    <xf numFmtId="166" fontId="3" fillId="0" borderId="1" xfId="4" applyNumberFormat="1" applyFont="1" applyBorder="1"/>
    <xf numFmtId="165" fontId="3" fillId="0" borderId="1" xfId="1" applyNumberFormat="1" applyFont="1" applyBorder="1"/>
    <xf numFmtId="165" fontId="3" fillId="0" borderId="0" xfId="1" applyNumberFormat="1" applyFont="1" applyBorder="1"/>
    <xf numFmtId="167" fontId="3" fillId="0" borderId="1" xfId="3" applyNumberFormat="1" applyFont="1" applyBorder="1" applyAlignment="1">
      <alignment horizontal="center"/>
    </xf>
    <xf numFmtId="167" fontId="3" fillId="0" borderId="0" xfId="3" applyNumberFormat="1" applyFont="1" applyBorder="1"/>
    <xf numFmtId="44" fontId="3" fillId="0" borderId="0" xfId="3" applyFont="1"/>
    <xf numFmtId="0" fontId="3" fillId="0" borderId="0" xfId="4" quotePrefix="1" applyFont="1"/>
    <xf numFmtId="44" fontId="4" fillId="0" borderId="0" xfId="3" applyFont="1"/>
    <xf numFmtId="0" fontId="5" fillId="0" borderId="0" xfId="4" applyFont="1" applyAlignment="1">
      <alignment horizontal="left"/>
    </xf>
    <xf numFmtId="0" fontId="3" fillId="4" borderId="4" xfId="4" applyFont="1" applyFill="1" applyBorder="1"/>
    <xf numFmtId="0" fontId="3" fillId="4" borderId="5" xfId="4" applyFont="1" applyFill="1" applyBorder="1"/>
    <xf numFmtId="0" fontId="3" fillId="4" borderId="6" xfId="4" applyFont="1" applyFill="1" applyBorder="1"/>
    <xf numFmtId="0" fontId="3" fillId="2" borderId="0" xfId="4" applyFont="1" applyFill="1"/>
    <xf numFmtId="166" fontId="3" fillId="0" borderId="7" xfId="3" applyNumberFormat="1" applyFont="1" applyBorder="1" applyProtection="1">
      <protection locked="0"/>
    </xf>
    <xf numFmtId="9" fontId="6" fillId="0" borderId="0" xfId="5" applyFont="1" applyAlignment="1">
      <alignment horizontal="center"/>
    </xf>
    <xf numFmtId="9" fontId="6" fillId="0" borderId="0" xfId="5" applyFont="1" applyFill="1" applyBorder="1"/>
    <xf numFmtId="166" fontId="3" fillId="0" borderId="8" xfId="3" applyNumberFormat="1" applyFont="1" applyBorder="1" applyProtection="1">
      <protection locked="0"/>
    </xf>
    <xf numFmtId="166" fontId="3" fillId="4" borderId="9" xfId="3" applyNumberFormat="1" applyFont="1" applyFill="1" applyBorder="1" applyProtection="1">
      <protection locked="0"/>
    </xf>
    <xf numFmtId="167" fontId="3" fillId="4" borderId="2" xfId="3" applyNumberFormat="1" applyFont="1" applyFill="1" applyBorder="1"/>
    <xf numFmtId="166" fontId="3" fillId="4" borderId="10" xfId="3" applyNumberFormat="1" applyFont="1" applyFill="1" applyBorder="1"/>
    <xf numFmtId="166" fontId="3" fillId="4" borderId="2" xfId="3" applyNumberFormat="1" applyFont="1" applyFill="1" applyBorder="1" applyAlignment="1">
      <alignment horizontal="right"/>
    </xf>
    <xf numFmtId="166" fontId="3" fillId="4" borderId="10" xfId="3" applyNumberFormat="1" applyFont="1" applyFill="1" applyBorder="1" applyAlignment="1">
      <alignment horizontal="right"/>
    </xf>
    <xf numFmtId="9" fontId="6" fillId="0" borderId="0" xfId="5" applyFont="1" applyBorder="1" applyAlignment="1">
      <alignment horizontal="center"/>
    </xf>
    <xf numFmtId="166" fontId="3" fillId="0" borderId="0" xfId="3" applyNumberFormat="1" applyFont="1" applyBorder="1" applyProtection="1">
      <protection locked="0"/>
    </xf>
    <xf numFmtId="166" fontId="3" fillId="0" borderId="0" xfId="3" applyNumberFormat="1" applyFont="1" applyBorder="1" applyAlignment="1">
      <alignment horizontal="right"/>
    </xf>
    <xf numFmtId="166" fontId="3" fillId="4" borderId="9" xfId="3" applyNumberFormat="1" applyFont="1" applyFill="1" applyBorder="1"/>
    <xf numFmtId="166" fontId="4" fillId="0" borderId="11" xfId="3" applyNumberFormat="1" applyFont="1" applyBorder="1"/>
    <xf numFmtId="167" fontId="4" fillId="0" borderId="12" xfId="3" applyNumberFormat="1" applyFont="1" applyBorder="1"/>
    <xf numFmtId="166" fontId="4" fillId="0" borderId="0" xfId="3" applyNumberFormat="1" applyFont="1" applyBorder="1"/>
    <xf numFmtId="44" fontId="4" fillId="0" borderId="0" xfId="3" applyFont="1" applyBorder="1"/>
    <xf numFmtId="167" fontId="4" fillId="0" borderId="0" xfId="3" applyNumberFormat="1" applyFont="1" applyBorder="1"/>
    <xf numFmtId="166" fontId="4" fillId="0" borderId="0" xfId="3" applyNumberFormat="1" applyFont="1" applyBorder="1" applyAlignment="1">
      <alignment horizontal="right"/>
    </xf>
    <xf numFmtId="0" fontId="4" fillId="0" borderId="2" xfId="4" applyFont="1" applyBorder="1" applyAlignment="1">
      <alignment horizontal="left"/>
    </xf>
    <xf numFmtId="166" fontId="4" fillId="0" borderId="2" xfId="3" applyNumberFormat="1" applyFont="1" applyBorder="1"/>
    <xf numFmtId="0" fontId="3" fillId="0" borderId="2" xfId="4" applyFont="1" applyBorder="1"/>
    <xf numFmtId="164" fontId="4" fillId="0" borderId="2" xfId="3" applyNumberFormat="1" applyFont="1" applyBorder="1"/>
    <xf numFmtId="164" fontId="4" fillId="0" borderId="0" xfId="3" applyNumberFormat="1" applyFont="1" applyBorder="1"/>
    <xf numFmtId="164" fontId="4" fillId="0" borderId="0" xfId="3" applyNumberFormat="1" applyFont="1" applyBorder="1" applyAlignment="1">
      <alignment horizontal="right"/>
    </xf>
    <xf numFmtId="166" fontId="4" fillId="0" borderId="1" xfId="3" applyNumberFormat="1" applyFont="1" applyBorder="1" applyAlignment="1">
      <alignment horizontal="right"/>
    </xf>
    <xf numFmtId="166" fontId="4" fillId="0" borderId="1" xfId="4" applyNumberFormat="1" applyFont="1" applyBorder="1"/>
    <xf numFmtId="166" fontId="4" fillId="0" borderId="2" xfId="3" applyNumberFormat="1" applyFont="1" applyBorder="1" applyAlignment="1">
      <alignment horizontal="right"/>
    </xf>
    <xf numFmtId="0" fontId="7" fillId="0" borderId="0" xfId="4" applyFont="1" applyAlignment="1">
      <alignment horizontal="center"/>
    </xf>
    <xf numFmtId="0" fontId="3" fillId="0" borderId="0" xfId="4" applyFont="1" applyAlignment="1">
      <alignment horizontal="justify" vertical="top" wrapText="1"/>
    </xf>
    <xf numFmtId="166" fontId="4" fillId="0" borderId="3" xfId="3" applyNumberFormat="1" applyFont="1" applyBorder="1" applyAlignment="1">
      <alignment horizontal="right"/>
    </xf>
    <xf numFmtId="0" fontId="3" fillId="0" borderId="0" xfId="4" applyFont="1" applyAlignment="1">
      <alignment horizontal="left" vertical="top" wrapText="1"/>
    </xf>
    <xf numFmtId="0" fontId="3" fillId="0" borderId="0" xfId="4" applyFont="1" applyAlignment="1">
      <alignment horizontal="right"/>
    </xf>
    <xf numFmtId="0" fontId="11" fillId="0" borderId="0" xfId="0" applyFont="1"/>
    <xf numFmtId="166" fontId="0" fillId="0" borderId="0" xfId="0" applyNumberFormat="1"/>
    <xf numFmtId="9" fontId="3" fillId="0" borderId="0" xfId="5" applyFont="1" applyAlignment="1">
      <alignment horizontal="center"/>
    </xf>
    <xf numFmtId="166" fontId="3" fillId="0" borderId="0" xfId="3" applyNumberFormat="1" applyFont="1" applyBorder="1"/>
    <xf numFmtId="9" fontId="3" fillId="0" borderId="0" xfId="5" applyFont="1" applyFill="1" applyBorder="1"/>
    <xf numFmtId="166" fontId="3" fillId="4" borderId="13" xfId="3" applyNumberFormat="1" applyFont="1" applyFill="1" applyBorder="1"/>
    <xf numFmtId="167" fontId="3" fillId="4" borderId="0" xfId="3" applyNumberFormat="1" applyFont="1" applyFill="1" applyBorder="1"/>
    <xf numFmtId="166" fontId="3" fillId="4" borderId="0" xfId="3" applyNumberFormat="1" applyFont="1" applyFill="1" applyBorder="1"/>
    <xf numFmtId="166" fontId="3" fillId="4" borderId="14" xfId="3" applyNumberFormat="1" applyFont="1" applyFill="1" applyBorder="1"/>
    <xf numFmtId="167" fontId="3" fillId="0" borderId="0" xfId="3" applyNumberFormat="1" applyFont="1" applyFill="1" applyBorder="1"/>
    <xf numFmtId="166" fontId="3" fillId="0" borderId="8" xfId="3" applyNumberFormat="1" applyFont="1" applyBorder="1"/>
    <xf numFmtId="37" fontId="3" fillId="5" borderId="1" xfId="3" applyNumberFormat="1" applyFont="1" applyFill="1" applyBorder="1" applyAlignment="1" applyProtection="1">
      <alignment horizontal="center"/>
      <protection locked="0"/>
    </xf>
    <xf numFmtId="166" fontId="3" fillId="5" borderId="0" xfId="4" quotePrefix="1" applyNumberFormat="1" applyFont="1" applyFill="1" applyAlignment="1" applyProtection="1">
      <alignment horizontal="right"/>
      <protection locked="0"/>
    </xf>
    <xf numFmtId="166" fontId="3" fillId="0" borderId="7" xfId="3" applyNumberFormat="1" applyFont="1" applyBorder="1" applyProtection="1"/>
    <xf numFmtId="167" fontId="3" fillId="0" borderId="7" xfId="3" applyNumberFormat="1" applyFont="1" applyBorder="1" applyProtection="1"/>
    <xf numFmtId="166" fontId="3" fillId="0" borderId="8" xfId="3" applyNumberFormat="1" applyFont="1" applyBorder="1" applyProtection="1"/>
    <xf numFmtId="166" fontId="3" fillId="0" borderId="15" xfId="3" applyNumberFormat="1" applyFont="1" applyBorder="1" applyProtection="1"/>
    <xf numFmtId="166" fontId="4" fillId="5" borderId="2" xfId="3" applyNumberFormat="1" applyFont="1" applyFill="1" applyBorder="1" applyAlignment="1" applyProtection="1">
      <alignment horizontal="right"/>
      <protection locked="0"/>
    </xf>
    <xf numFmtId="3" fontId="2" fillId="0" borderId="0" xfId="4" applyNumberFormat="1" applyFont="1"/>
    <xf numFmtId="3" fontId="2" fillId="0" borderId="0" xfId="4" applyNumberFormat="1" applyFont="1" applyAlignment="1">
      <alignment horizontal="center"/>
    </xf>
    <xf numFmtId="3" fontId="1" fillId="0" borderId="0" xfId="4" applyNumberFormat="1" applyAlignment="1">
      <alignment horizontal="center"/>
    </xf>
    <xf numFmtId="3" fontId="0" fillId="0" borderId="0" xfId="0" applyNumberFormat="1"/>
    <xf numFmtId="3" fontId="2" fillId="0" borderId="0" xfId="4" applyNumberFormat="1" applyFont="1" applyAlignment="1">
      <alignment horizontal="left"/>
    </xf>
    <xf numFmtId="3" fontId="1" fillId="0" borderId="0" xfId="4" applyNumberFormat="1" applyAlignment="1">
      <alignment horizontal="left"/>
    </xf>
    <xf numFmtId="3" fontId="1" fillId="0" borderId="0" xfId="4" applyNumberFormat="1"/>
    <xf numFmtId="3" fontId="2" fillId="0" borderId="7" xfId="4" applyNumberFormat="1" applyFont="1" applyBorder="1" applyAlignment="1">
      <alignment horizontal="center"/>
    </xf>
    <xf numFmtId="3" fontId="2" fillId="0" borderId="12" xfId="4" applyNumberFormat="1" applyFont="1" applyBorder="1" applyAlignment="1">
      <alignment horizontal="center"/>
    </xf>
    <xf numFmtId="3" fontId="2" fillId="0" borderId="7" xfId="1" applyNumberFormat="1" applyFont="1" applyBorder="1" applyAlignment="1">
      <alignment horizontal="center"/>
    </xf>
    <xf numFmtId="3" fontId="2" fillId="0" borderId="7" xfId="3" applyNumberFormat="1" applyFont="1" applyBorder="1" applyAlignment="1">
      <alignment horizontal="center"/>
    </xf>
    <xf numFmtId="3" fontId="2" fillId="0" borderId="12" xfId="3" applyNumberFormat="1" applyFont="1" applyBorder="1" applyAlignment="1">
      <alignment horizontal="center"/>
    </xf>
    <xf numFmtId="3" fontId="1" fillId="0" borderId="7" xfId="4" applyNumberFormat="1" applyBorder="1" applyAlignment="1" applyProtection="1">
      <alignment horizontal="center"/>
      <protection locked="0"/>
    </xf>
    <xf numFmtId="3" fontId="1" fillId="0" borderId="12" xfId="4" applyNumberFormat="1" applyBorder="1"/>
    <xf numFmtId="3" fontId="1" fillId="0" borderId="7" xfId="1" applyNumberFormat="1" applyFont="1" applyBorder="1" applyProtection="1">
      <protection locked="0"/>
    </xf>
    <xf numFmtId="3" fontId="1" fillId="0" borderId="7" xfId="3" applyNumberFormat="1" applyFont="1" applyBorder="1"/>
    <xf numFmtId="3" fontId="1" fillId="0" borderId="12" xfId="3" applyNumberFormat="1" applyFont="1" applyBorder="1"/>
    <xf numFmtId="3" fontId="1" fillId="0" borderId="14" xfId="4" applyNumberFormat="1" applyBorder="1"/>
    <xf numFmtId="3" fontId="1" fillId="0" borderId="16" xfId="1" applyNumberFormat="1" applyFont="1" applyBorder="1"/>
    <xf numFmtId="3" fontId="1" fillId="0" borderId="16" xfId="3" applyNumberFormat="1" applyFont="1" applyBorder="1"/>
    <xf numFmtId="3" fontId="1" fillId="0" borderId="0" xfId="3" applyNumberFormat="1" applyFont="1" applyBorder="1"/>
    <xf numFmtId="3" fontId="2" fillId="0" borderId="12" xfId="4" applyNumberFormat="1" applyFont="1" applyBorder="1"/>
    <xf numFmtId="3" fontId="2" fillId="0" borderId="7" xfId="1" applyNumberFormat="1" applyFont="1" applyBorder="1"/>
    <xf numFmtId="3" fontId="2" fillId="0" borderId="7" xfId="3" applyNumberFormat="1" applyFont="1" applyBorder="1"/>
    <xf numFmtId="3" fontId="2" fillId="0" borderId="12" xfId="3" applyNumberFormat="1" applyFont="1" applyBorder="1"/>
    <xf numFmtId="3" fontId="1" fillId="0" borderId="9" xfId="4" applyNumberFormat="1" applyBorder="1" applyAlignment="1" applyProtection="1">
      <alignment horizontal="center"/>
      <protection locked="0"/>
    </xf>
    <xf numFmtId="3" fontId="1" fillId="0" borderId="2" xfId="4" applyNumberFormat="1" applyBorder="1" applyAlignment="1" applyProtection="1">
      <alignment horizontal="center"/>
      <protection locked="0"/>
    </xf>
    <xf numFmtId="3" fontId="1" fillId="0" borderId="10" xfId="4" applyNumberFormat="1" applyBorder="1" applyAlignment="1" applyProtection="1">
      <alignment horizontal="center"/>
      <protection locked="0"/>
    </xf>
    <xf numFmtId="3" fontId="1" fillId="0" borderId="8" xfId="4" applyNumberFormat="1" applyBorder="1" applyAlignment="1" applyProtection="1">
      <alignment horizontal="center"/>
      <protection locked="0"/>
    </xf>
    <xf numFmtId="3" fontId="1" fillId="0" borderId="1" xfId="4" applyNumberFormat="1" applyBorder="1"/>
    <xf numFmtId="3" fontId="1" fillId="0" borderId="0" xfId="4" applyNumberFormat="1" applyAlignment="1" applyProtection="1">
      <alignment horizontal="left"/>
      <protection locked="0"/>
    </xf>
    <xf numFmtId="3" fontId="1" fillId="0" borderId="0" xfId="4" applyNumberFormat="1" applyAlignment="1" applyProtection="1">
      <alignment horizontal="center"/>
      <protection locked="0"/>
    </xf>
    <xf numFmtId="3" fontId="1" fillId="0" borderId="0" xfId="1" applyNumberFormat="1" applyFont="1" applyBorder="1" applyProtection="1">
      <protection locked="0"/>
    </xf>
    <xf numFmtId="3" fontId="1" fillId="0" borderId="0" xfId="3" applyNumberFormat="1" applyFont="1" applyBorder="1" applyAlignment="1" applyProtection="1">
      <alignment horizontal="center"/>
      <protection locked="0"/>
    </xf>
    <xf numFmtId="3" fontId="2" fillId="0" borderId="0" xfId="3" applyNumberFormat="1" applyFont="1" applyBorder="1"/>
    <xf numFmtId="3" fontId="2" fillId="0" borderId="17" xfId="1" applyNumberFormat="1" applyFont="1" applyBorder="1"/>
    <xf numFmtId="3" fontId="2" fillId="0" borderId="0" xfId="3" applyNumberFormat="1" applyFont="1" applyBorder="1" applyAlignment="1">
      <alignment horizontal="center"/>
    </xf>
    <xf numFmtId="3" fontId="13" fillId="0" borderId="0" xfId="0" applyNumberFormat="1" applyFont="1"/>
    <xf numFmtId="3" fontId="2" fillId="0" borderId="1" xfId="3" applyNumberFormat="1" applyFont="1" applyFill="1" applyBorder="1" applyAlignment="1">
      <alignment horizontal="center"/>
    </xf>
    <xf numFmtId="3" fontId="2" fillId="0" borderId="1" xfId="4" applyNumberFormat="1" applyFont="1" applyBorder="1"/>
    <xf numFmtId="3" fontId="2" fillId="0" borderId="15" xfId="4" applyNumberFormat="1" applyFont="1" applyBorder="1" applyAlignment="1">
      <alignment horizontal="center"/>
    </xf>
    <xf numFmtId="3" fontId="2" fillId="0" borderId="7" xfId="1" applyNumberFormat="1" applyFont="1" applyFill="1" applyBorder="1" applyAlignment="1">
      <alignment horizontal="center"/>
    </xf>
    <xf numFmtId="3" fontId="2" fillId="0" borderId="13" xfId="3" applyNumberFormat="1" applyFont="1" applyFill="1" applyBorder="1" applyAlignment="1">
      <alignment horizontal="center"/>
    </xf>
    <xf numFmtId="3" fontId="2" fillId="0" borderId="1" xfId="4" applyNumberFormat="1" applyFont="1" applyBorder="1" applyAlignment="1">
      <alignment horizontal="right"/>
    </xf>
    <xf numFmtId="3" fontId="1" fillId="0" borderId="7" xfId="4" applyNumberFormat="1" applyBorder="1" applyAlignment="1" applyProtection="1">
      <alignment horizontal="left"/>
      <protection locked="0"/>
    </xf>
    <xf numFmtId="3" fontId="1" fillId="0" borderId="9" xfId="4" applyNumberFormat="1" applyBorder="1" applyAlignment="1" applyProtection="1">
      <alignment horizontal="left"/>
      <protection locked="0"/>
    </xf>
    <xf numFmtId="3" fontId="1" fillId="0" borderId="7" xfId="2" applyNumberFormat="1" applyFont="1" applyFill="1" applyBorder="1" applyProtection="1">
      <protection locked="0"/>
    </xf>
    <xf numFmtId="3" fontId="1" fillId="0" borderId="13" xfId="3" applyNumberFormat="1" applyFont="1" applyFill="1" applyBorder="1"/>
    <xf numFmtId="3" fontId="2" fillId="0" borderId="16" xfId="2" applyNumberFormat="1" applyFont="1" applyFill="1" applyBorder="1"/>
    <xf numFmtId="3" fontId="2" fillId="0" borderId="0" xfId="4" applyNumberFormat="1" applyFont="1" applyAlignment="1">
      <alignment horizontal="right"/>
    </xf>
    <xf numFmtId="3" fontId="1" fillId="0" borderId="0" xfId="2" applyNumberFormat="1" applyFont="1" applyFill="1" applyBorder="1"/>
    <xf numFmtId="3" fontId="1" fillId="0" borderId="0" xfId="3" applyNumberFormat="1" applyFont="1" applyFill="1" applyBorder="1"/>
    <xf numFmtId="3" fontId="2" fillId="0" borderId="7" xfId="1" applyNumberFormat="1" applyFont="1" applyFill="1" applyBorder="1"/>
    <xf numFmtId="3" fontId="2" fillId="0" borderId="13" xfId="3" applyNumberFormat="1" applyFont="1" applyFill="1" applyBorder="1"/>
    <xf numFmtId="3" fontId="1" fillId="0" borderId="10" xfId="2" applyNumberFormat="1" applyFont="1" applyFill="1" applyBorder="1" applyAlignment="1" applyProtection="1">
      <protection locked="0"/>
    </xf>
    <xf numFmtId="3" fontId="1" fillId="0" borderId="7" xfId="4" applyNumberFormat="1" applyBorder="1" applyProtection="1">
      <protection locked="0"/>
    </xf>
    <xf numFmtId="3" fontId="2" fillId="0" borderId="16" xfId="2" applyNumberFormat="1" applyFont="1" applyFill="1" applyBorder="1" applyAlignment="1"/>
    <xf numFmtId="3" fontId="1" fillId="0" borderId="10" xfId="2" applyNumberFormat="1" applyFont="1" applyFill="1" applyBorder="1" applyAlignment="1"/>
    <xf numFmtId="3" fontId="1" fillId="0" borderId="0" xfId="2" applyNumberFormat="1" applyFont="1" applyFill="1" applyBorder="1" applyAlignment="1"/>
    <xf numFmtId="3" fontId="1" fillId="0" borderId="0" xfId="1" applyNumberFormat="1" applyFont="1" applyFill="1" applyBorder="1" applyProtection="1">
      <protection locked="0"/>
    </xf>
    <xf numFmtId="3" fontId="13" fillId="0" borderId="7" xfId="0" applyNumberFormat="1" applyFont="1" applyBorder="1"/>
    <xf numFmtId="3" fontId="14" fillId="0" borderId="16" xfId="2" applyNumberFormat="1" applyFont="1" applyFill="1" applyBorder="1"/>
    <xf numFmtId="3" fontId="2" fillId="0" borderId="0" xfId="0" applyNumberFormat="1" applyFont="1"/>
    <xf numFmtId="3" fontId="1" fillId="0" borderId="0" xfId="3" applyNumberFormat="1" applyFont="1" applyBorder="1" applyProtection="1"/>
    <xf numFmtId="3" fontId="2" fillId="0" borderId="1" xfId="0" applyNumberFormat="1" applyFont="1" applyBorder="1"/>
    <xf numFmtId="3" fontId="1" fillId="0" borderId="1" xfId="0" applyNumberFormat="1" applyFont="1" applyBorder="1"/>
    <xf numFmtId="3" fontId="1" fillId="3" borderId="7" xfId="3" applyNumberFormat="1" applyFont="1" applyFill="1" applyBorder="1" applyProtection="1">
      <protection locked="0"/>
    </xf>
    <xf numFmtId="3" fontId="1" fillId="0" borderId="0" xfId="0" applyNumberFormat="1" applyFont="1"/>
    <xf numFmtId="3" fontId="2" fillId="0" borderId="14" xfId="0" applyNumberFormat="1" applyFont="1" applyBorder="1" applyAlignment="1">
      <alignment horizontal="right"/>
    </xf>
    <xf numFmtId="3" fontId="2" fillId="0" borderId="7" xfId="3" applyNumberFormat="1" applyFont="1" applyBorder="1" applyProtection="1"/>
    <xf numFmtId="3" fontId="1" fillId="0" borderId="0" xfId="0" applyNumberFormat="1" applyFont="1" applyAlignment="1">
      <alignment horizontal="right"/>
    </xf>
    <xf numFmtId="3" fontId="2" fillId="0" borderId="0" xfId="3" applyNumberFormat="1" applyFont="1" applyBorder="1" applyProtection="1"/>
    <xf numFmtId="1" fontId="3" fillId="0" borderId="15" xfId="3" applyNumberFormat="1" applyFont="1" applyBorder="1" applyProtection="1"/>
    <xf numFmtId="1" fontId="3" fillId="0" borderId="8" xfId="3" applyNumberFormat="1" applyFont="1" applyBorder="1"/>
    <xf numFmtId="1" fontId="4" fillId="0" borderId="11" xfId="3" applyNumberFormat="1" applyFont="1" applyBorder="1"/>
    <xf numFmtId="165" fontId="3" fillId="4" borderId="0" xfId="1" applyNumberFormat="1" applyFont="1" applyFill="1" applyBorder="1"/>
    <xf numFmtId="4" fontId="1" fillId="0" borderId="7" xfId="3" applyNumberFormat="1" applyFont="1" applyBorder="1" applyAlignment="1" applyProtection="1">
      <alignment horizontal="center"/>
      <protection locked="0"/>
    </xf>
    <xf numFmtId="4" fontId="1" fillId="0" borderId="7" xfId="4" applyNumberFormat="1" applyBorder="1" applyAlignment="1" applyProtection="1">
      <alignment horizontal="center"/>
      <protection locked="0"/>
    </xf>
    <xf numFmtId="4" fontId="1" fillId="0" borderId="8" xfId="4" applyNumberFormat="1" applyBorder="1" applyAlignment="1" applyProtection="1">
      <alignment horizontal="center"/>
      <protection locked="0"/>
    </xf>
    <xf numFmtId="0" fontId="3" fillId="0" borderId="23" xfId="4" applyFont="1" applyBorder="1" applyAlignment="1">
      <alignment horizontal="left"/>
    </xf>
    <xf numFmtId="0" fontId="3" fillId="0" borderId="24" xfId="4" applyFont="1" applyBorder="1" applyAlignment="1">
      <alignment horizontal="left"/>
    </xf>
    <xf numFmtId="164" fontId="4" fillId="0" borderId="24" xfId="3" applyNumberFormat="1" applyFont="1" applyBorder="1" applyAlignment="1">
      <alignment horizontal="right"/>
    </xf>
    <xf numFmtId="166" fontId="4" fillId="0" borderId="25" xfId="4" applyNumberFormat="1" applyFont="1" applyBorder="1"/>
    <xf numFmtId="0" fontId="3" fillId="0" borderId="26" xfId="4" applyFont="1" applyBorder="1"/>
    <xf numFmtId="0" fontId="3" fillId="0" borderId="27" xfId="4" applyFont="1" applyBorder="1"/>
    <xf numFmtId="0" fontId="3" fillId="0" borderId="29" xfId="4" applyFont="1" applyBorder="1"/>
    <xf numFmtId="0" fontId="3" fillId="0" borderId="12" xfId="4" applyFont="1" applyBorder="1"/>
    <xf numFmtId="167" fontId="3" fillId="0" borderId="30" xfId="4" applyNumberFormat="1" applyFont="1" applyBorder="1"/>
    <xf numFmtId="0" fontId="0" fillId="0" borderId="31" xfId="0" applyBorder="1"/>
    <xf numFmtId="0" fontId="0" fillId="0" borderId="24" xfId="0" applyBorder="1"/>
    <xf numFmtId="166" fontId="0" fillId="0" borderId="25" xfId="0" applyNumberFormat="1" applyBorder="1"/>
    <xf numFmtId="164" fontId="10" fillId="0" borderId="32" xfId="2" applyNumberFormat="1" applyFont="1" applyBorder="1"/>
    <xf numFmtId="0" fontId="0" fillId="0" borderId="33" xfId="0" applyBorder="1"/>
    <xf numFmtId="0" fontId="0" fillId="0" borderId="7" xfId="0" applyBorder="1"/>
    <xf numFmtId="166" fontId="0" fillId="0" borderId="34" xfId="0" applyNumberFormat="1" applyBorder="1"/>
    <xf numFmtId="0" fontId="0" fillId="0" borderId="35" xfId="0" applyBorder="1"/>
    <xf numFmtId="3" fontId="0" fillId="0" borderId="15" xfId="0" applyNumberFormat="1" applyBorder="1"/>
    <xf numFmtId="44" fontId="10" fillId="0" borderId="7" xfId="2" applyFont="1" applyBorder="1" applyAlignment="1">
      <alignment horizontal="left"/>
    </xf>
    <xf numFmtId="3" fontId="0" fillId="0" borderId="7" xfId="0" applyNumberFormat="1" applyBorder="1" applyAlignment="1">
      <alignment horizontal="left"/>
    </xf>
    <xf numFmtId="3" fontId="13" fillId="0" borderId="33" xfId="0" applyNumberFormat="1" applyFont="1" applyBorder="1" applyAlignment="1">
      <alignment horizontal="left"/>
    </xf>
    <xf numFmtId="44" fontId="10" fillId="0" borderId="7" xfId="2" applyFont="1" applyBorder="1"/>
    <xf numFmtId="3" fontId="13" fillId="0" borderId="26" xfId="0" applyNumberFormat="1" applyFont="1" applyBorder="1" applyAlignment="1">
      <alignment horizontal="left"/>
    </xf>
    <xf numFmtId="44" fontId="10" fillId="0" borderId="27" xfId="2" applyFont="1" applyBorder="1"/>
    <xf numFmtId="0" fontId="3" fillId="0" borderId="28" xfId="4" applyFont="1" applyBorder="1"/>
    <xf numFmtId="0" fontId="10" fillId="0" borderId="37" xfId="2" applyNumberFormat="1" applyFont="1" applyBorder="1"/>
    <xf numFmtId="3" fontId="1" fillId="0" borderId="1" xfId="4" applyNumberFormat="1" applyBorder="1" applyAlignment="1">
      <alignment horizontal="left"/>
    </xf>
    <xf numFmtId="0" fontId="15" fillId="0" borderId="26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5" fillId="0" borderId="28" xfId="0" applyFont="1" applyBorder="1" applyAlignment="1">
      <alignment horizontal="center"/>
    </xf>
    <xf numFmtId="0" fontId="0" fillId="0" borderId="15" xfId="0" applyBorder="1"/>
    <xf numFmtId="164" fontId="10" fillId="0" borderId="36" xfId="2" applyNumberFormat="1" applyFont="1" applyBorder="1"/>
    <xf numFmtId="164" fontId="10" fillId="0" borderId="34" xfId="2" applyNumberFormat="1" applyFont="1" applyBorder="1"/>
    <xf numFmtId="0" fontId="0" fillId="0" borderId="41" xfId="0" applyBorder="1"/>
    <xf numFmtId="0" fontId="0" fillId="0" borderId="8" xfId="0" applyBorder="1"/>
    <xf numFmtId="164" fontId="10" fillId="0" borderId="42" xfId="2" applyNumberFormat="1" applyFont="1" applyBorder="1"/>
    <xf numFmtId="0" fontId="15" fillId="0" borderId="38" xfId="0" applyFont="1" applyBorder="1" applyAlignment="1">
      <alignment horizontal="right"/>
    </xf>
    <xf numFmtId="0" fontId="15" fillId="0" borderId="39" xfId="0" applyFont="1" applyBorder="1"/>
    <xf numFmtId="166" fontId="3" fillId="0" borderId="0" xfId="4" quotePrefix="1" applyNumberFormat="1" applyFont="1" applyAlignment="1">
      <alignment horizontal="right"/>
    </xf>
    <xf numFmtId="166" fontId="3" fillId="0" borderId="0" xfId="4" applyNumberFormat="1" applyFont="1"/>
    <xf numFmtId="0" fontId="4" fillId="6" borderId="0" xfId="4" applyFont="1" applyFill="1" applyAlignment="1">
      <alignment horizontal="left"/>
    </xf>
    <xf numFmtId="0" fontId="3" fillId="6" borderId="0" xfId="4" quotePrefix="1" applyFont="1" applyFill="1" applyAlignment="1">
      <alignment horizontal="left"/>
    </xf>
    <xf numFmtId="166" fontId="3" fillId="6" borderId="1" xfId="4" quotePrefix="1" applyNumberFormat="1" applyFont="1" applyFill="1" applyBorder="1" applyAlignment="1" applyProtection="1">
      <alignment horizontal="right"/>
      <protection locked="0"/>
    </xf>
    <xf numFmtId="165" fontId="3" fillId="0" borderId="0" xfId="1" applyNumberFormat="1" applyFont="1" applyFill="1" applyBorder="1"/>
    <xf numFmtId="164" fontId="15" fillId="0" borderId="40" xfId="2" applyNumberFormat="1" applyFont="1" applyBorder="1"/>
    <xf numFmtId="0" fontId="1" fillId="0" borderId="1" xfId="4" applyBorder="1" applyAlignment="1">
      <alignment horizontal="left"/>
    </xf>
    <xf numFmtId="0" fontId="4" fillId="0" borderId="0" xfId="4" applyFont="1" applyAlignment="1">
      <alignment horizontal="center" wrapText="1"/>
    </xf>
    <xf numFmtId="164" fontId="3" fillId="0" borderId="0" xfId="3" applyNumberFormat="1" applyFont="1" applyFill="1" applyBorder="1"/>
    <xf numFmtId="167" fontId="3" fillId="4" borderId="0" xfId="4" applyNumberFormat="1" applyFont="1" applyFill="1" applyAlignment="1">
      <alignment horizontal="center"/>
    </xf>
    <xf numFmtId="167" fontId="3" fillId="4" borderId="0" xfId="4" applyNumberFormat="1" applyFont="1" applyFill="1"/>
    <xf numFmtId="37" fontId="3" fillId="4" borderId="0" xfId="3" applyNumberFormat="1" applyFont="1" applyFill="1" applyBorder="1" applyAlignment="1" applyProtection="1">
      <alignment horizontal="center"/>
      <protection locked="0"/>
    </xf>
    <xf numFmtId="164" fontId="2" fillId="0" borderId="17" xfId="2" applyNumberFormat="1" applyFont="1" applyBorder="1"/>
    <xf numFmtId="167" fontId="3" fillId="5" borderId="1" xfId="4" applyNumberFormat="1" applyFont="1" applyFill="1" applyBorder="1"/>
    <xf numFmtId="0" fontId="3" fillId="0" borderId="0" xfId="4" applyFont="1" applyAlignment="1">
      <alignment vertical="top"/>
    </xf>
    <xf numFmtId="3" fontId="1" fillId="0" borderId="7" xfId="3" applyNumberFormat="1" applyFont="1" applyFill="1" applyBorder="1"/>
    <xf numFmtId="4" fontId="1" fillId="0" borderId="7" xfId="4" applyNumberFormat="1" applyBorder="1" applyAlignment="1">
      <alignment horizontal="center"/>
    </xf>
    <xf numFmtId="4" fontId="1" fillId="0" borderId="8" xfId="4" applyNumberFormat="1" applyBorder="1" applyAlignment="1">
      <alignment horizontal="center"/>
    </xf>
    <xf numFmtId="4" fontId="1" fillId="0" borderId="7" xfId="4" applyNumberFormat="1" applyBorder="1"/>
    <xf numFmtId="4" fontId="1" fillId="0" borderId="7" xfId="4" applyNumberFormat="1" applyBorder="1" applyAlignment="1">
      <alignment horizontal="left"/>
    </xf>
    <xf numFmtId="0" fontId="3" fillId="0" borderId="0" xfId="4" applyFont="1" applyAlignment="1">
      <alignment horizontal="left"/>
    </xf>
    <xf numFmtId="0" fontId="4" fillId="0" borderId="2" xfId="4" applyFont="1" applyBorder="1" applyAlignment="1">
      <alignment horizontal="left"/>
    </xf>
    <xf numFmtId="166" fontId="3" fillId="0" borderId="9" xfId="3" applyNumberFormat="1" applyFont="1" applyBorder="1" applyAlignment="1">
      <alignment horizontal="right"/>
    </xf>
    <xf numFmtId="166" fontId="3" fillId="0" borderId="10" xfId="3" applyNumberFormat="1" applyFont="1" applyBorder="1" applyAlignment="1">
      <alignment horizontal="right"/>
    </xf>
    <xf numFmtId="0" fontId="3" fillId="5" borderId="1" xfId="4" applyFont="1" applyFill="1" applyBorder="1" applyAlignment="1" applyProtection="1">
      <alignment horizontal="left"/>
      <protection locked="0"/>
    </xf>
    <xf numFmtId="0" fontId="3" fillId="5" borderId="1" xfId="4" applyFont="1" applyFill="1" applyBorder="1" applyAlignment="1">
      <alignment horizontal="center"/>
    </xf>
    <xf numFmtId="14" fontId="3" fillId="5" borderId="1" xfId="4" applyNumberFormat="1" applyFont="1" applyFill="1" applyBorder="1" applyAlignment="1">
      <alignment horizontal="center"/>
    </xf>
    <xf numFmtId="166" fontId="3" fillId="4" borderId="2" xfId="3" applyNumberFormat="1" applyFont="1" applyFill="1" applyBorder="1" applyAlignment="1">
      <alignment horizontal="right"/>
    </xf>
    <xf numFmtId="166" fontId="3" fillId="4" borderId="10" xfId="3" applyNumberFormat="1" applyFont="1" applyFill="1" applyBorder="1" applyAlignment="1">
      <alignment horizontal="right"/>
    </xf>
    <xf numFmtId="166" fontId="3" fillId="0" borderId="4" xfId="3" applyNumberFormat="1" applyFont="1" applyBorder="1" applyAlignment="1" applyProtection="1">
      <alignment horizontal="right"/>
    </xf>
    <xf numFmtId="166" fontId="3" fillId="0" borderId="6" xfId="3" applyNumberFormat="1" applyFont="1" applyBorder="1" applyAlignment="1" applyProtection="1">
      <alignment horizontal="right"/>
    </xf>
    <xf numFmtId="166" fontId="4" fillId="0" borderId="18" xfId="3" applyNumberFormat="1" applyFont="1" applyBorder="1" applyAlignment="1">
      <alignment horizontal="right"/>
    </xf>
    <xf numFmtId="166" fontId="4" fillId="0" borderId="19" xfId="3" applyNumberFormat="1" applyFont="1" applyBorder="1" applyAlignment="1">
      <alignment horizontal="right"/>
    </xf>
    <xf numFmtId="166" fontId="3" fillId="0" borderId="9" xfId="3" applyNumberFormat="1" applyFont="1" applyBorder="1" applyAlignment="1" applyProtection="1">
      <alignment horizontal="right"/>
    </xf>
    <xf numFmtId="166" fontId="3" fillId="0" borderId="10" xfId="3" applyNumberFormat="1" applyFont="1" applyBorder="1" applyAlignment="1" applyProtection="1">
      <alignment horizontal="right"/>
    </xf>
    <xf numFmtId="44" fontId="4" fillId="0" borderId="2" xfId="3" applyFont="1" applyBorder="1" applyAlignment="1">
      <alignment horizontal="left"/>
    </xf>
    <xf numFmtId="3" fontId="2" fillId="0" borderId="9" xfId="3" applyNumberFormat="1" applyFont="1" applyBorder="1" applyAlignment="1">
      <alignment horizontal="center"/>
    </xf>
    <xf numFmtId="3" fontId="2" fillId="0" borderId="2" xfId="3" applyNumberFormat="1" applyFont="1" applyBorder="1" applyAlignment="1">
      <alignment horizontal="center"/>
    </xf>
    <xf numFmtId="3" fontId="2" fillId="0" borderId="10" xfId="3" applyNumberFormat="1" applyFont="1" applyBorder="1" applyAlignment="1">
      <alignment horizontal="center"/>
    </xf>
    <xf numFmtId="3" fontId="1" fillId="0" borderId="9" xfId="4" applyNumberFormat="1" applyBorder="1" applyAlignment="1" applyProtection="1">
      <alignment horizontal="center"/>
      <protection locked="0"/>
    </xf>
    <xf numFmtId="3" fontId="1" fillId="0" borderId="2" xfId="4" applyNumberFormat="1" applyBorder="1" applyAlignment="1" applyProtection="1">
      <alignment horizontal="center"/>
      <protection locked="0"/>
    </xf>
    <xf numFmtId="3" fontId="1" fillId="0" borderId="10" xfId="4" applyNumberFormat="1" applyBorder="1" applyAlignment="1" applyProtection="1">
      <alignment horizontal="center"/>
      <protection locked="0"/>
    </xf>
    <xf numFmtId="3" fontId="1" fillId="0" borderId="9" xfId="4" applyNumberFormat="1" applyBorder="1" applyAlignment="1" applyProtection="1">
      <alignment horizontal="left"/>
      <protection locked="0"/>
    </xf>
    <xf numFmtId="3" fontId="1" fillId="0" borderId="2" xfId="4" applyNumberFormat="1" applyBorder="1" applyAlignment="1" applyProtection="1">
      <alignment horizontal="left"/>
      <protection locked="0"/>
    </xf>
    <xf numFmtId="3" fontId="1" fillId="0" borderId="10" xfId="4" applyNumberFormat="1" applyBorder="1" applyAlignment="1" applyProtection="1">
      <alignment horizontal="left"/>
      <protection locked="0"/>
    </xf>
    <xf numFmtId="3" fontId="1" fillId="0" borderId="7" xfId="4" applyNumberFormat="1" applyBorder="1" applyAlignment="1" applyProtection="1">
      <alignment horizontal="left"/>
      <protection locked="0"/>
    </xf>
    <xf numFmtId="3" fontId="2" fillId="0" borderId="0" xfId="4" applyNumberFormat="1" applyFont="1" applyAlignment="1">
      <alignment horizontal="right"/>
    </xf>
    <xf numFmtId="3" fontId="2" fillId="0" borderId="5" xfId="4" applyNumberFormat="1" applyFont="1" applyBorder="1" applyAlignment="1">
      <alignment horizontal="right"/>
    </xf>
    <xf numFmtId="3" fontId="2" fillId="0" borderId="0" xfId="4" applyNumberFormat="1" applyFont="1" applyAlignment="1">
      <alignment horizontal="left"/>
    </xf>
    <xf numFmtId="3" fontId="2" fillId="0" borderId="1" xfId="1" applyNumberFormat="1" applyFont="1" applyBorder="1" applyAlignment="1" applyProtection="1">
      <alignment horizontal="center"/>
      <protection locked="0"/>
    </xf>
    <xf numFmtId="3" fontId="1" fillId="0" borderId="0" xfId="4" applyNumberFormat="1" applyAlignment="1">
      <alignment horizontal="left"/>
    </xf>
    <xf numFmtId="3" fontId="2" fillId="0" borderId="1" xfId="3" applyNumberFormat="1" applyFont="1" applyBorder="1" applyAlignment="1">
      <alignment horizontal="center"/>
    </xf>
    <xf numFmtId="3" fontId="1" fillId="0" borderId="2" xfId="4" applyNumberFormat="1" applyBorder="1" applyAlignment="1">
      <alignment horizontal="left"/>
    </xf>
    <xf numFmtId="3" fontId="1" fillId="0" borderId="10" xfId="4" applyNumberFormat="1" applyBorder="1" applyAlignment="1">
      <alignment horizontal="left"/>
    </xf>
    <xf numFmtId="3" fontId="2" fillId="0" borderId="1" xfId="4" applyNumberFormat="1" applyFont="1" applyBorder="1" applyAlignment="1">
      <alignment horizontal="left"/>
    </xf>
    <xf numFmtId="3" fontId="1" fillId="0" borderId="1" xfId="4" applyNumberFormat="1" applyBorder="1" applyAlignment="1">
      <alignment horizontal="left"/>
    </xf>
    <xf numFmtId="3" fontId="2" fillId="0" borderId="6" xfId="4" applyNumberFormat="1" applyFont="1" applyBorder="1" applyAlignment="1">
      <alignment horizontal="right"/>
    </xf>
    <xf numFmtId="3" fontId="2" fillId="0" borderId="9" xfId="4" applyNumberFormat="1" applyFont="1" applyBorder="1" applyAlignment="1">
      <alignment horizontal="left"/>
    </xf>
    <xf numFmtId="3" fontId="2" fillId="0" borderId="2" xfId="4" applyNumberFormat="1" applyFont="1" applyBorder="1" applyAlignment="1">
      <alignment horizontal="left"/>
    </xf>
    <xf numFmtId="3" fontId="2" fillId="0" borderId="10" xfId="4" applyNumberFormat="1" applyFont="1" applyBorder="1" applyAlignment="1">
      <alignment horizontal="left"/>
    </xf>
    <xf numFmtId="4" fontId="1" fillId="0" borderId="9" xfId="2" applyNumberFormat="1" applyFont="1" applyFill="1" applyBorder="1" applyAlignment="1" applyProtection="1">
      <alignment horizontal="center"/>
    </xf>
    <xf numFmtId="4" fontId="1" fillId="0" borderId="10" xfId="2" applyNumberFormat="1" applyFont="1" applyFill="1" applyBorder="1" applyAlignment="1" applyProtection="1">
      <alignment horizontal="center"/>
    </xf>
    <xf numFmtId="4" fontId="1" fillId="0" borderId="9" xfId="4" applyNumberFormat="1" applyBorder="1" applyAlignment="1">
      <alignment horizontal="center"/>
    </xf>
    <xf numFmtId="4" fontId="1" fillId="0" borderId="10" xfId="4" applyNumberFormat="1" applyBorder="1" applyAlignment="1">
      <alignment horizontal="center"/>
    </xf>
    <xf numFmtId="3" fontId="1" fillId="0" borderId="9" xfId="4" applyNumberFormat="1" applyBorder="1" applyProtection="1">
      <protection locked="0"/>
    </xf>
    <xf numFmtId="3" fontId="1" fillId="0" borderId="2" xfId="4" applyNumberFormat="1" applyBorder="1" applyProtection="1">
      <protection locked="0"/>
    </xf>
    <xf numFmtId="3" fontId="1" fillId="0" borderId="10" xfId="4" applyNumberFormat="1" applyBorder="1" applyProtection="1">
      <protection locked="0"/>
    </xf>
    <xf numFmtId="3" fontId="2" fillId="0" borderId="0" xfId="4" applyNumberFormat="1" applyFont="1" applyAlignment="1">
      <alignment horizontal="center"/>
    </xf>
    <xf numFmtId="0" fontId="15" fillId="0" borderId="23" xfId="0" applyFont="1" applyBorder="1" applyAlignment="1">
      <alignment horizontal="center"/>
    </xf>
    <xf numFmtId="0" fontId="15" fillId="0" borderId="24" xfId="0" applyFont="1" applyBorder="1" applyAlignment="1">
      <alignment horizontal="center"/>
    </xf>
    <xf numFmtId="0" fontId="15" fillId="0" borderId="25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0" xfId="0" applyBorder="1" applyAlignment="1">
      <alignment horizontal="center"/>
    </xf>
    <xf numFmtId="166" fontId="4" fillId="0" borderId="2" xfId="3" applyNumberFormat="1" applyFont="1" applyFill="1" applyBorder="1" applyAlignment="1">
      <alignment horizontal="right"/>
    </xf>
    <xf numFmtId="0" fontId="8" fillId="0" borderId="0" xfId="0" applyFont="1" applyFill="1" applyAlignment="1">
      <alignment horizontal="center"/>
    </xf>
    <xf numFmtId="167" fontId="3" fillId="0" borderId="2" xfId="4" applyNumberFormat="1" applyFont="1" applyFill="1" applyBorder="1"/>
  </cellXfs>
  <cellStyles count="6">
    <cellStyle name="Comma 2" xfId="1" xr:uid="{00000000-0005-0000-0000-000000000000}"/>
    <cellStyle name="Currency" xfId="2" builtinId="4"/>
    <cellStyle name="Currency 2" xfId="3" xr:uid="{00000000-0005-0000-0000-000002000000}"/>
    <cellStyle name="Normal" xfId="0" builtinId="0"/>
    <cellStyle name="Normal 2" xfId="4" xr:uid="{00000000-0005-0000-0000-000004000000}"/>
    <cellStyle name="Percent 2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1"/>
  <sheetViews>
    <sheetView showGridLines="0" tabSelected="1" zoomScale="115" zoomScaleNormal="115" workbookViewId="0">
      <selection activeCell="J3" sqref="J3:L3"/>
    </sheetView>
  </sheetViews>
  <sheetFormatPr defaultRowHeight="15" x14ac:dyDescent="0.25"/>
  <cols>
    <col min="1" max="1" width="11.42578125" customWidth="1"/>
    <col min="2" max="2" width="9.140625" customWidth="1"/>
    <col min="3" max="3" width="12" customWidth="1"/>
    <col min="4" max="4" width="12.85546875" customWidth="1"/>
    <col min="5" max="5" width="8.28515625" customWidth="1"/>
    <col min="6" max="6" width="12.7109375" customWidth="1"/>
    <col min="7" max="7" width="4.28515625" customWidth="1"/>
    <col min="8" max="8" width="12" customWidth="1"/>
    <col min="9" max="9" width="3.42578125" customWidth="1"/>
    <col min="10" max="10" width="10.42578125" customWidth="1"/>
    <col min="11" max="11" width="0.85546875" customWidth="1"/>
    <col min="12" max="12" width="12.28515625" customWidth="1"/>
    <col min="13" max="13" width="5.85546875" customWidth="1"/>
    <col min="15" max="15" width="14.140625" customWidth="1"/>
  </cols>
  <sheetData>
    <row r="1" spans="1:12" x14ac:dyDescent="0.25">
      <c r="A1" s="212" t="s">
        <v>13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</row>
    <row r="2" spans="1:1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25">
      <c r="A3" s="3" t="s">
        <v>14</v>
      </c>
      <c r="B3" s="215"/>
      <c r="C3" s="215"/>
      <c r="D3" s="215"/>
      <c r="E3" s="215"/>
      <c r="F3" s="215"/>
      <c r="G3" s="215"/>
      <c r="H3" s="3" t="s">
        <v>96</v>
      </c>
      <c r="I3" s="4"/>
      <c r="J3" s="216"/>
      <c r="K3" s="216"/>
      <c r="L3" s="216"/>
    </row>
    <row r="4" spans="1:12" ht="15" customHeight="1" x14ac:dyDescent="0.25">
      <c r="A4" s="3"/>
      <c r="B4" s="1"/>
      <c r="C4" s="1"/>
      <c r="D4" s="1"/>
      <c r="E4" s="1"/>
      <c r="F4" s="1"/>
      <c r="G4" s="1"/>
      <c r="H4" s="3" t="s">
        <v>95</v>
      </c>
      <c r="I4" s="4"/>
      <c r="J4" s="217"/>
      <c r="K4" s="216"/>
      <c r="L4" s="216"/>
    </row>
    <row r="5" spans="1:12" x14ac:dyDescent="0.25">
      <c r="A5" s="3"/>
      <c r="B5" s="5"/>
      <c r="C5" s="5"/>
      <c r="D5" s="5"/>
      <c r="E5" s="5"/>
      <c r="F5" s="6" t="s">
        <v>15</v>
      </c>
      <c r="G5" s="5"/>
      <c r="H5" s="3"/>
      <c r="I5" s="3"/>
      <c r="J5" s="3"/>
      <c r="K5" s="3"/>
      <c r="L5" s="3"/>
    </row>
    <row r="6" spans="1:12" x14ac:dyDescent="0.25">
      <c r="A6" s="3"/>
      <c r="B6" s="5"/>
      <c r="C6" s="3"/>
      <c r="D6" s="5" t="s">
        <v>16</v>
      </c>
      <c r="E6" s="3"/>
      <c r="F6" s="6" t="s">
        <v>17</v>
      </c>
      <c r="G6" s="3"/>
      <c r="H6" s="6" t="s">
        <v>5</v>
      </c>
      <c r="I6" s="5"/>
      <c r="J6" s="5" t="s">
        <v>18</v>
      </c>
      <c r="K6" s="5"/>
      <c r="L6" s="6" t="s">
        <v>94</v>
      </c>
    </row>
    <row r="7" spans="1:12" x14ac:dyDescent="0.25">
      <c r="A7" s="4"/>
      <c r="B7" s="6"/>
      <c r="C7" s="6"/>
      <c r="D7" s="6"/>
      <c r="E7" s="1"/>
      <c r="F7" s="1"/>
      <c r="G7" s="1"/>
      <c r="H7" s="4"/>
      <c r="I7" s="4"/>
      <c r="J7" s="4"/>
      <c r="K7" s="4"/>
      <c r="L7" s="4"/>
    </row>
    <row r="8" spans="1:12" x14ac:dyDescent="0.25">
      <c r="A8" s="7">
        <f>D16</f>
        <v>0</v>
      </c>
      <c r="B8" s="8"/>
      <c r="C8" s="8"/>
      <c r="D8" s="67"/>
      <c r="E8" s="4"/>
      <c r="F8" s="9">
        <f>ROUND(D8/0.85*0.15,0)</f>
        <v>0</v>
      </c>
      <c r="G8" s="4"/>
      <c r="H8" s="10"/>
      <c r="I8" s="11"/>
      <c r="J8" s="12" t="str">
        <f>IF(D8&gt;0,D8/H8,"")</f>
        <v/>
      </c>
      <c r="K8" s="13"/>
      <c r="L8" s="66"/>
    </row>
    <row r="9" spans="1:12" ht="8.25" customHeight="1" x14ac:dyDescent="0.25">
      <c r="A9" s="5"/>
      <c r="B9" s="8"/>
      <c r="C9" s="8"/>
      <c r="D9" s="190"/>
      <c r="E9" s="4"/>
      <c r="F9" s="191"/>
      <c r="G9" s="4"/>
      <c r="H9" s="195"/>
      <c r="I9" s="195"/>
      <c r="J9" s="4"/>
      <c r="K9" s="4"/>
      <c r="L9" s="199"/>
    </row>
    <row r="10" spans="1:12" ht="14.25" customHeight="1" x14ac:dyDescent="0.25">
      <c r="A10" s="192" t="s">
        <v>123</v>
      </c>
      <c r="B10" s="193"/>
      <c r="C10" s="193"/>
      <c r="D10" s="194">
        <f>'Additional Funding'!D34+'Additional Funding'!H34+'Additional Funding'!L34</f>
        <v>0</v>
      </c>
      <c r="E10" s="4"/>
      <c r="F10" s="9">
        <f>ROUND(D10/0.85*0.15,0)</f>
        <v>0</v>
      </c>
      <c r="G10" s="4"/>
      <c r="H10" s="148"/>
      <c r="I10" s="148"/>
      <c r="J10" s="200"/>
      <c r="K10" s="201"/>
      <c r="L10" s="202"/>
    </row>
    <row r="11" spans="1:12" ht="9" customHeight="1" x14ac:dyDescent="0.25">
      <c r="A11" s="14"/>
      <c r="B11" s="15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x14ac:dyDescent="0.25">
      <c r="A12" s="16" t="s">
        <v>19</v>
      </c>
      <c r="B12" s="15"/>
      <c r="C12" s="4"/>
      <c r="D12" s="204"/>
      <c r="E12" s="4"/>
      <c r="F12" s="4"/>
      <c r="G12" s="4"/>
      <c r="H12" s="4"/>
      <c r="I12" s="4"/>
      <c r="J12" s="4"/>
      <c r="K12" s="4"/>
      <c r="L12" s="4"/>
    </row>
    <row r="13" spans="1:12" ht="12.75" customHeight="1" x14ac:dyDescent="0.25">
      <c r="A13" s="14"/>
      <c r="B13" s="15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x14ac:dyDescent="0.25">
      <c r="A14" s="226" t="s">
        <v>124</v>
      </c>
      <c r="B14" s="226"/>
      <c r="C14" s="226"/>
      <c r="D14" s="226"/>
      <c r="E14" s="226"/>
      <c r="F14" s="226"/>
      <c r="G14" s="226"/>
      <c r="H14" s="226"/>
      <c r="I14" s="226"/>
      <c r="J14" s="226"/>
      <c r="K14" s="226"/>
      <c r="L14" s="226"/>
    </row>
    <row r="15" spans="1:12" x14ac:dyDescent="0.25">
      <c r="A15" s="4"/>
      <c r="B15" s="15"/>
      <c r="C15" s="4"/>
      <c r="D15" s="6"/>
      <c r="E15" s="6"/>
      <c r="F15" s="6" t="s">
        <v>7</v>
      </c>
      <c r="G15" s="6"/>
      <c r="H15" s="6"/>
      <c r="I15" s="6"/>
      <c r="J15" s="6" t="s">
        <v>7</v>
      </c>
    </row>
    <row r="16" spans="1:12" x14ac:dyDescent="0.25">
      <c r="A16" s="4"/>
      <c r="B16" s="15"/>
      <c r="C16" s="4"/>
      <c r="D16" s="198">
        <f>'General Expenditures'!C3</f>
        <v>0</v>
      </c>
      <c r="E16" s="6" t="s">
        <v>21</v>
      </c>
      <c r="F16" s="6" t="s">
        <v>22</v>
      </c>
      <c r="G16" s="6"/>
      <c r="H16" s="6" t="s">
        <v>23</v>
      </c>
      <c r="I16" s="6"/>
      <c r="J16" s="6" t="s">
        <v>24</v>
      </c>
    </row>
    <row r="17" spans="1:13" x14ac:dyDescent="0.25">
      <c r="A17" s="4"/>
      <c r="B17" s="15"/>
      <c r="C17" s="4"/>
      <c r="D17" s="6" t="s">
        <v>25</v>
      </c>
      <c r="E17" s="6" t="s">
        <v>26</v>
      </c>
      <c r="F17" s="6" t="s">
        <v>27</v>
      </c>
      <c r="G17" s="6"/>
      <c r="H17" s="6" t="s">
        <v>28</v>
      </c>
      <c r="I17" s="6"/>
      <c r="J17" s="6" t="s">
        <v>27</v>
      </c>
    </row>
    <row r="18" spans="1:13" x14ac:dyDescent="0.25">
      <c r="A18" s="17" t="s">
        <v>29</v>
      </c>
      <c r="B18" s="1"/>
      <c r="C18" s="1"/>
      <c r="D18" s="18"/>
      <c r="E18" s="19"/>
      <c r="F18" s="20"/>
      <c r="G18" s="21"/>
      <c r="H18" s="18"/>
      <c r="I18" s="19"/>
      <c r="J18" s="20"/>
    </row>
    <row r="19" spans="1:13" x14ac:dyDescent="0.25">
      <c r="A19" s="1" t="s">
        <v>30</v>
      </c>
      <c r="B19" s="1"/>
      <c r="C19" s="1"/>
      <c r="D19" s="68">
        <f>'Expenditure Schedule'!H12</f>
        <v>0</v>
      </c>
      <c r="E19" s="69" t="str">
        <f>IF(D19&gt;0,D19/'Expenditure Schedule'!$F$55,"")</f>
        <v/>
      </c>
      <c r="F19" s="68">
        <f>D19</f>
        <v>0</v>
      </c>
      <c r="G19" s="13"/>
      <c r="H19" s="22"/>
      <c r="I19" s="213">
        <f t="shared" ref="I19:I25" si="0">F19+H19</f>
        <v>0</v>
      </c>
      <c r="J19" s="214"/>
    </row>
    <row r="20" spans="1:13" x14ac:dyDescent="0.25">
      <c r="A20" s="1" t="s">
        <v>31</v>
      </c>
      <c r="B20" s="1"/>
      <c r="C20" s="1"/>
      <c r="D20" s="68">
        <f>'Expenditure Schedule'!H35</f>
        <v>0</v>
      </c>
      <c r="E20" s="69" t="str">
        <f>IF(D20&gt;0,D20/'Expenditure Schedule'!$F$55,"")</f>
        <v/>
      </c>
      <c r="F20" s="68">
        <f t="shared" ref="F20:F25" si="1">D20</f>
        <v>0</v>
      </c>
      <c r="G20" s="13"/>
      <c r="H20" s="22"/>
      <c r="I20" s="213">
        <f t="shared" si="0"/>
        <v>0</v>
      </c>
      <c r="J20" s="214"/>
    </row>
    <row r="21" spans="1:13" x14ac:dyDescent="0.25">
      <c r="A21" s="1" t="s">
        <v>32</v>
      </c>
      <c r="B21" s="1"/>
      <c r="C21" s="1"/>
      <c r="D21" s="68">
        <f>'Expenditure Schedule'!H51</f>
        <v>0</v>
      </c>
      <c r="E21" s="69" t="str">
        <f>IF(D21&gt;0,D21/'Expenditure Schedule'!$F$55,"")</f>
        <v/>
      </c>
      <c r="F21" s="68">
        <f t="shared" si="1"/>
        <v>0</v>
      </c>
      <c r="G21" s="13"/>
      <c r="H21" s="22"/>
      <c r="I21" s="213">
        <f t="shared" si="0"/>
        <v>0</v>
      </c>
      <c r="J21" s="214"/>
    </row>
    <row r="22" spans="1:13" x14ac:dyDescent="0.25">
      <c r="A22" s="1" t="s">
        <v>33</v>
      </c>
      <c r="B22" s="1"/>
      <c r="C22" s="1"/>
      <c r="D22" s="68">
        <f>'General Expenditures'!F18</f>
        <v>0</v>
      </c>
      <c r="E22" s="69" t="str">
        <f>IF(D22&gt;0,D22/'Expenditure Schedule'!$F$55,"")</f>
        <v/>
      </c>
      <c r="F22" s="68">
        <f t="shared" si="1"/>
        <v>0</v>
      </c>
      <c r="G22" s="13"/>
      <c r="H22" s="22"/>
      <c r="I22" s="213">
        <f t="shared" si="0"/>
        <v>0</v>
      </c>
      <c r="J22" s="214"/>
    </row>
    <row r="23" spans="1:13" x14ac:dyDescent="0.25">
      <c r="A23" s="1" t="s">
        <v>34</v>
      </c>
      <c r="B23" s="1"/>
      <c r="C23" s="1"/>
      <c r="D23" s="68">
        <f>'General Expenditures'!F33</f>
        <v>0</v>
      </c>
      <c r="E23" s="69" t="str">
        <f>IF(D23&gt;0,D23/'Expenditure Schedule'!$F$55,"")</f>
        <v/>
      </c>
      <c r="F23" s="68">
        <f t="shared" si="1"/>
        <v>0</v>
      </c>
      <c r="G23" s="13"/>
      <c r="H23" s="22"/>
      <c r="I23" s="213">
        <f t="shared" si="0"/>
        <v>0</v>
      </c>
      <c r="J23" s="214"/>
    </row>
    <row r="24" spans="1:13" x14ac:dyDescent="0.25">
      <c r="A24" s="1" t="s">
        <v>35</v>
      </c>
      <c r="B24" s="1"/>
      <c r="C24" s="23"/>
      <c r="D24" s="68">
        <f>'General Expenditures'!F46</f>
        <v>0</v>
      </c>
      <c r="E24" s="69" t="str">
        <f>IF(D24&gt;0,D24/'Expenditure Schedule'!$F$55,"")</f>
        <v/>
      </c>
      <c r="F24" s="68">
        <f t="shared" si="1"/>
        <v>0</v>
      </c>
      <c r="G24" s="24"/>
      <c r="H24" s="22"/>
      <c r="I24" s="213">
        <f t="shared" si="0"/>
        <v>0</v>
      </c>
      <c r="J24" s="214"/>
    </row>
    <row r="25" spans="1:13" x14ac:dyDescent="0.25">
      <c r="A25" s="1" t="s">
        <v>36</v>
      </c>
      <c r="B25" s="1"/>
      <c r="C25" s="23"/>
      <c r="D25" s="70">
        <f>'General Expenditures'!F52</f>
        <v>0</v>
      </c>
      <c r="E25" s="69" t="str">
        <f>IF(D25&gt;0,D25/'Expenditure Schedule'!$F$55,"")</f>
        <v/>
      </c>
      <c r="F25" s="68">
        <f t="shared" si="1"/>
        <v>0</v>
      </c>
      <c r="G25" s="24"/>
      <c r="H25" s="25"/>
      <c r="I25" s="213">
        <f t="shared" si="0"/>
        <v>0</v>
      </c>
      <c r="J25" s="214"/>
    </row>
    <row r="26" spans="1:13" x14ac:dyDescent="0.25">
      <c r="A26" s="1"/>
      <c r="B26" s="1"/>
      <c r="C26" s="23"/>
      <c r="D26" s="26"/>
      <c r="E26" s="27"/>
      <c r="F26" s="28"/>
      <c r="G26" s="24"/>
      <c r="H26" s="26"/>
      <c r="I26" s="29"/>
      <c r="J26" s="30"/>
    </row>
    <row r="27" spans="1:13" x14ac:dyDescent="0.25">
      <c r="A27" s="5" t="s">
        <v>37</v>
      </c>
      <c r="B27" s="5"/>
      <c r="C27" s="23"/>
      <c r="D27" s="71">
        <f>ROUND(SUM(D19:D25),0)</f>
        <v>0</v>
      </c>
      <c r="E27" s="145">
        <f>ROUND(SUM(E19:E25),0)</f>
        <v>0</v>
      </c>
      <c r="F27" s="71">
        <f>ROUND(D27,0)</f>
        <v>0</v>
      </c>
      <c r="G27" s="24"/>
      <c r="H27" s="71">
        <f>ROUND(SUM(H19:H25),0)</f>
        <v>0</v>
      </c>
      <c r="I27" s="224">
        <f>ROUND(F27+H27,0)</f>
        <v>0</v>
      </c>
      <c r="J27" s="225"/>
      <c r="M27" s="56"/>
    </row>
    <row r="28" spans="1:13" ht="4.5" customHeight="1" x14ac:dyDescent="0.25">
      <c r="A28" s="1"/>
      <c r="B28" s="1"/>
      <c r="C28" s="31"/>
      <c r="D28" s="32"/>
      <c r="E28" s="32"/>
      <c r="F28" s="32"/>
      <c r="G28" s="24"/>
      <c r="H28" s="32"/>
      <c r="I28" s="33"/>
      <c r="J28" s="33"/>
    </row>
    <row r="29" spans="1:13" s="55" customFormat="1" x14ac:dyDescent="0.25">
      <c r="A29" s="17" t="s">
        <v>38</v>
      </c>
      <c r="B29" s="1"/>
      <c r="C29" s="57"/>
      <c r="D29" s="32"/>
      <c r="E29" s="13"/>
      <c r="F29" s="58"/>
      <c r="G29" s="59"/>
      <c r="H29" s="32"/>
      <c r="I29" s="33"/>
      <c r="J29" s="33"/>
    </row>
    <row r="30" spans="1:13" s="55" customFormat="1" x14ac:dyDescent="0.25">
      <c r="A30" s="1" t="s">
        <v>86</v>
      </c>
      <c r="B30" s="1"/>
      <c r="C30" s="1"/>
      <c r="D30" s="68">
        <f>'General Expenditures'!F60</f>
        <v>0</v>
      </c>
      <c r="E30" s="69" t="str">
        <f>IF(D30&gt;0,D30/'Expenditure Schedule'!$H$55,"")</f>
        <v/>
      </c>
      <c r="F30" s="68">
        <f>D30</f>
        <v>0</v>
      </c>
      <c r="G30" s="13"/>
      <c r="H30" s="22"/>
      <c r="I30" s="213">
        <f t="shared" ref="I30:I35" si="2">F30+H30</f>
        <v>0</v>
      </c>
      <c r="J30" s="214"/>
    </row>
    <row r="31" spans="1:13" s="55" customFormat="1" x14ac:dyDescent="0.25">
      <c r="A31" s="1" t="s">
        <v>85</v>
      </c>
      <c r="B31" s="1"/>
      <c r="C31" s="1"/>
      <c r="D31" s="68">
        <f>'General Expenditures'!M18</f>
        <v>0</v>
      </c>
      <c r="E31" s="69" t="str">
        <f>IF(D31&gt;0,D31/'Expenditure Schedule'!$H$55,"")</f>
        <v/>
      </c>
      <c r="F31" s="68">
        <f t="shared" ref="F31:F35" si="3">D31</f>
        <v>0</v>
      </c>
      <c r="G31" s="13"/>
      <c r="H31" s="22"/>
      <c r="I31" s="213">
        <f t="shared" si="2"/>
        <v>0</v>
      </c>
      <c r="J31" s="214"/>
    </row>
    <row r="32" spans="1:13" s="55" customFormat="1" x14ac:dyDescent="0.25">
      <c r="A32" s="1" t="s">
        <v>81</v>
      </c>
      <c r="B32" s="1"/>
      <c r="C32" s="57"/>
      <c r="D32" s="68">
        <f>'General Expenditures'!M34</f>
        <v>0</v>
      </c>
      <c r="E32" s="69" t="str">
        <f>IF(D32&gt;0,D32/'Expenditure Schedule'!$H$55,"")</f>
        <v/>
      </c>
      <c r="F32" s="68">
        <f t="shared" si="3"/>
        <v>0</v>
      </c>
      <c r="G32" s="59"/>
      <c r="H32" s="22"/>
      <c r="I32" s="213">
        <f t="shared" si="2"/>
        <v>0</v>
      </c>
      <c r="J32" s="214"/>
    </row>
    <row r="33" spans="1:12" s="55" customFormat="1" x14ac:dyDescent="0.25">
      <c r="A33" s="1" t="s">
        <v>82</v>
      </c>
      <c r="B33" s="1"/>
      <c r="C33" s="1"/>
      <c r="D33" s="68">
        <f>'General Expenditures'!M41</f>
        <v>0</v>
      </c>
      <c r="E33" s="69" t="str">
        <f>IF(D33&gt;0,D33/'Expenditure Schedule'!$H$55,"")</f>
        <v/>
      </c>
      <c r="F33" s="68">
        <f t="shared" si="3"/>
        <v>0</v>
      </c>
      <c r="G33" s="13"/>
      <c r="H33" s="22"/>
      <c r="I33" s="213">
        <f t="shared" si="2"/>
        <v>0</v>
      </c>
      <c r="J33" s="214"/>
    </row>
    <row r="34" spans="1:12" s="55" customFormat="1" x14ac:dyDescent="0.25">
      <c r="A34" s="1" t="s">
        <v>83</v>
      </c>
      <c r="B34" s="1"/>
      <c r="C34" s="57"/>
      <c r="D34" s="68">
        <f>'General Expenditures'!M48</f>
        <v>0</v>
      </c>
      <c r="E34" s="69" t="str">
        <f>IF(D34&gt;0,D34/'Expenditure Schedule'!$H$55,"")</f>
        <v/>
      </c>
      <c r="F34" s="68">
        <f t="shared" si="3"/>
        <v>0</v>
      </c>
      <c r="G34" s="59"/>
      <c r="H34" s="22"/>
      <c r="I34" s="213">
        <f t="shared" si="2"/>
        <v>0</v>
      </c>
      <c r="J34" s="214"/>
    </row>
    <row r="35" spans="1:12" s="55" customFormat="1" x14ac:dyDescent="0.25">
      <c r="A35" s="1" t="s">
        <v>84</v>
      </c>
      <c r="B35" s="1"/>
      <c r="C35" s="57"/>
      <c r="D35" s="68">
        <f>'General Expenditures'!M56</f>
        <v>0</v>
      </c>
      <c r="E35" s="69" t="str">
        <f>IF(D35&gt;0,D35/'Expenditure Schedule'!$H$55,"")</f>
        <v/>
      </c>
      <c r="F35" s="68">
        <f t="shared" si="3"/>
        <v>0</v>
      </c>
      <c r="G35" s="59"/>
      <c r="H35" s="22"/>
      <c r="I35" s="213">
        <f t="shared" si="2"/>
        <v>0</v>
      </c>
      <c r="J35" s="214"/>
    </row>
    <row r="36" spans="1:12" s="55" customFormat="1" x14ac:dyDescent="0.25">
      <c r="A36" s="1"/>
      <c r="B36" s="1"/>
      <c r="C36" s="57"/>
      <c r="D36" s="60"/>
      <c r="E36" s="61"/>
      <c r="F36" s="63"/>
      <c r="G36" s="64"/>
      <c r="H36" s="60"/>
      <c r="I36" s="62"/>
      <c r="J36" s="63"/>
    </row>
    <row r="37" spans="1:12" s="55" customFormat="1" x14ac:dyDescent="0.25">
      <c r="A37" s="1" t="s">
        <v>39</v>
      </c>
      <c r="B37" s="1"/>
      <c r="C37" s="57"/>
      <c r="D37" s="65">
        <f>ROUND(SUM(D30:D35),0)</f>
        <v>0</v>
      </c>
      <c r="E37" s="146">
        <f>ROUND(SUM(E30:E35),0)</f>
        <v>0</v>
      </c>
      <c r="F37" s="65">
        <f>ROUND(D37,0)</f>
        <v>0</v>
      </c>
      <c r="G37" s="13"/>
      <c r="H37" s="70">
        <f>ROUND(SUM(H30:H35),0)</f>
        <v>0</v>
      </c>
      <c r="I37" s="220">
        <f>ROUND(F37+H37,0)</f>
        <v>0</v>
      </c>
      <c r="J37" s="221"/>
    </row>
    <row r="38" spans="1:12" x14ac:dyDescent="0.25">
      <c r="A38" s="1"/>
      <c r="B38" s="1"/>
      <c r="C38" s="57"/>
      <c r="D38" s="34"/>
      <c r="E38" s="27"/>
      <c r="F38" s="28"/>
      <c r="G38" s="13"/>
      <c r="H38" s="26"/>
      <c r="I38" s="218"/>
      <c r="J38" s="219"/>
    </row>
    <row r="39" spans="1:12" ht="15.75" thickBot="1" x14ac:dyDescent="0.3">
      <c r="A39" s="5" t="s">
        <v>40</v>
      </c>
      <c r="B39" s="1"/>
      <c r="C39" s="1"/>
      <c r="D39" s="35">
        <f>ROUND(D27+D37,0)</f>
        <v>0</v>
      </c>
      <c r="E39" s="147">
        <f>ROUND(E27+E37,0)</f>
        <v>0</v>
      </c>
      <c r="F39" s="35">
        <f>ROUND(D39,0)</f>
        <v>0</v>
      </c>
      <c r="G39" s="36"/>
      <c r="H39" s="35">
        <f>ROUND(H27+H37,0)</f>
        <v>0</v>
      </c>
      <c r="I39" s="222">
        <f>ROUND(F39+H39,0)</f>
        <v>0</v>
      </c>
      <c r="J39" s="223"/>
    </row>
    <row r="40" spans="1:12" ht="8.25" customHeight="1" thickTop="1" x14ac:dyDescent="0.25">
      <c r="A40" s="5"/>
      <c r="B40" s="5"/>
      <c r="C40" s="5"/>
      <c r="D40" s="37"/>
      <c r="E40" s="4"/>
      <c r="F40" s="4"/>
      <c r="G40" s="38"/>
      <c r="H40" s="37"/>
      <c r="I40" s="39"/>
      <c r="J40" s="37"/>
      <c r="K40" s="40"/>
      <c r="L40" s="40"/>
    </row>
    <row r="41" spans="1:12" x14ac:dyDescent="0.25">
      <c r="A41" s="41" t="s">
        <v>41</v>
      </c>
      <c r="B41" s="41"/>
      <c r="C41" s="41"/>
      <c r="D41" s="42"/>
      <c r="E41" s="43"/>
      <c r="F41" s="43"/>
      <c r="G41" s="43"/>
      <c r="H41" s="44"/>
      <c r="I41" s="44"/>
      <c r="J41" s="44"/>
      <c r="K41" s="44"/>
      <c r="L41" s="44"/>
    </row>
    <row r="42" spans="1:12" ht="4.5" customHeight="1" x14ac:dyDescent="0.25">
      <c r="A42" s="5"/>
      <c r="B42" s="5"/>
      <c r="C42" s="5"/>
      <c r="D42" s="45"/>
      <c r="E42" s="4"/>
      <c r="F42" s="4"/>
      <c r="G42" s="4"/>
      <c r="H42" s="45"/>
      <c r="I42" s="45"/>
      <c r="J42" s="45"/>
      <c r="K42" s="45"/>
      <c r="L42" s="45"/>
    </row>
    <row r="43" spans="1:12" x14ac:dyDescent="0.25">
      <c r="A43" s="211" t="s">
        <v>42</v>
      </c>
      <c r="B43" s="211"/>
      <c r="C43" s="46"/>
      <c r="D43" s="47">
        <f>F39</f>
        <v>0</v>
      </c>
      <c r="E43" s="4"/>
      <c r="F43" s="4"/>
      <c r="G43" s="4"/>
      <c r="H43" s="1" t="s">
        <v>43</v>
      </c>
      <c r="I43" s="1"/>
      <c r="J43" s="46"/>
      <c r="K43" s="40"/>
      <c r="L43" s="48">
        <f>I39</f>
        <v>0</v>
      </c>
    </row>
    <row r="44" spans="1:12" x14ac:dyDescent="0.25">
      <c r="A44" s="211" t="s">
        <v>120</v>
      </c>
      <c r="B44" s="211"/>
      <c r="C44" s="211"/>
      <c r="D44" s="72"/>
      <c r="E44" s="4"/>
      <c r="F44" s="4"/>
      <c r="G44" s="4"/>
      <c r="H44" s="4" t="s">
        <v>44</v>
      </c>
      <c r="I44" s="4"/>
      <c r="J44" s="4"/>
      <c r="K44" s="4"/>
      <c r="L44" s="270" t="str">
        <f>IF(L43&gt;0,L43/num_CongregateMealsUnits,"")</f>
        <v/>
      </c>
    </row>
    <row r="45" spans="1:12" x14ac:dyDescent="0.25">
      <c r="A45" s="211" t="s">
        <v>45</v>
      </c>
      <c r="B45" s="211"/>
      <c r="C45" s="211"/>
      <c r="D45" s="268">
        <f>ROUND(num_CongregateMealsUnits*num_NSIPRate,0)</f>
        <v>0</v>
      </c>
      <c r="E45" s="50" t="s">
        <v>1</v>
      </c>
      <c r="F45" s="50"/>
      <c r="G45" s="4"/>
      <c r="L45" s="56"/>
    </row>
    <row r="46" spans="1:12" x14ac:dyDescent="0.25">
      <c r="A46" s="211" t="s">
        <v>46</v>
      </c>
      <c r="B46" s="211"/>
      <c r="C46" s="211"/>
      <c r="D46" s="49">
        <f>ROUND(D43-D44-D45,0)</f>
        <v>0</v>
      </c>
      <c r="E46" s="4"/>
      <c r="F46" s="4"/>
      <c r="G46" s="4"/>
    </row>
    <row r="47" spans="1:12" x14ac:dyDescent="0.25">
      <c r="A47" s="211" t="s">
        <v>47</v>
      </c>
      <c r="B47" s="211"/>
      <c r="C47" s="211"/>
      <c r="D47" s="268">
        <f>num_CongregateMealsMatch</f>
        <v>0</v>
      </c>
      <c r="E47" s="51"/>
      <c r="F47" s="51"/>
      <c r="G47" s="269" t="str">
        <f>IF(D48=num_CongregateMealsFunding,"",IF(D47=num_CongregateMealsMatch,"","Budget Does Not Balance"))</f>
        <v/>
      </c>
      <c r="H47" s="269"/>
      <c r="I47" s="269"/>
      <c r="J47" s="4"/>
      <c r="K47" s="4"/>
      <c r="L47" s="4"/>
    </row>
    <row r="48" spans="1:12" ht="15.75" thickBot="1" x14ac:dyDescent="0.3">
      <c r="A48" s="211" t="s">
        <v>48</v>
      </c>
      <c r="B48" s="211"/>
      <c r="C48" s="46"/>
      <c r="D48" s="52">
        <f>ROUND(D46-D47,0)</f>
        <v>0</v>
      </c>
      <c r="H48" s="4"/>
      <c r="I48" s="4"/>
      <c r="J48" s="4"/>
      <c r="K48" s="4"/>
      <c r="L48" s="4"/>
    </row>
    <row r="49" spans="1:12" ht="15.75" thickTop="1" x14ac:dyDescent="0.25">
      <c r="A49" s="4"/>
      <c r="B49" s="4"/>
      <c r="C49" s="4"/>
      <c r="D49" s="4"/>
      <c r="E49" s="53"/>
      <c r="F49" s="53"/>
      <c r="G49" s="4"/>
      <c r="H49" s="54"/>
      <c r="I49" s="4"/>
      <c r="J49" s="4"/>
      <c r="K49" s="4"/>
      <c r="L49" s="4"/>
    </row>
    <row r="50" spans="1:12" x14ac:dyDescent="0.25">
      <c r="A50" s="4"/>
      <c r="B50" s="4"/>
      <c r="C50" s="4"/>
      <c r="D50" s="4"/>
      <c r="E50" s="54"/>
      <c r="F50" s="4"/>
      <c r="G50" s="54"/>
      <c r="H50" s="54"/>
      <c r="I50" s="54"/>
      <c r="J50" s="54"/>
      <c r="K50" s="54"/>
      <c r="L50" s="4"/>
    </row>
    <row r="51" spans="1:12" x14ac:dyDescent="0.25">
      <c r="A51" s="205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</sheetData>
  <mergeCells count="29">
    <mergeCell ref="I35:J35"/>
    <mergeCell ref="A43:B43"/>
    <mergeCell ref="A14:L14"/>
    <mergeCell ref="I24:J24"/>
    <mergeCell ref="I30:J30"/>
    <mergeCell ref="I31:J31"/>
    <mergeCell ref="I32:J32"/>
    <mergeCell ref="I21:J21"/>
    <mergeCell ref="G47:I47"/>
    <mergeCell ref="A1:L1"/>
    <mergeCell ref="I19:J19"/>
    <mergeCell ref="I20:J20"/>
    <mergeCell ref="I23:J23"/>
    <mergeCell ref="B3:G3"/>
    <mergeCell ref="J3:L3"/>
    <mergeCell ref="J4:L4"/>
    <mergeCell ref="I22:J22"/>
    <mergeCell ref="I38:J38"/>
    <mergeCell ref="I37:J37"/>
    <mergeCell ref="I39:J39"/>
    <mergeCell ref="I33:J33"/>
    <mergeCell ref="I34:J34"/>
    <mergeCell ref="I25:J25"/>
    <mergeCell ref="I27:J27"/>
    <mergeCell ref="A48:B48"/>
    <mergeCell ref="A45:C45"/>
    <mergeCell ref="A47:C47"/>
    <mergeCell ref="A44:C44"/>
    <mergeCell ref="A46:C46"/>
  </mergeCells>
  <pageMargins left="0.7" right="0.25" top="0.6" bottom="0.1" header="0" footer="0.3"/>
  <pageSetup scale="86" orientation="portrait" r:id="rId1"/>
  <headerFooter>
    <oddHeader>&amp;C&amp;"-,Bold"Area Agency on Aging 1-B
Congregate and Home Delivered Meal Program Budget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56"/>
  <sheetViews>
    <sheetView showGridLines="0" zoomScaleNormal="100" workbookViewId="0">
      <selection activeCell="B1" sqref="B1:H1"/>
    </sheetView>
  </sheetViews>
  <sheetFormatPr defaultColWidth="8.85546875" defaultRowHeight="15" x14ac:dyDescent="0.25"/>
  <cols>
    <col min="1" max="1" width="10.42578125" style="76" bestFit="1" customWidth="1"/>
    <col min="2" max="2" width="8.85546875" style="76"/>
    <col min="3" max="3" width="20.5703125" style="76" customWidth="1"/>
    <col min="4" max="4" width="10.42578125" style="76" bestFit="1" customWidth="1"/>
    <col min="5" max="5" width="4.28515625" style="76" customWidth="1"/>
    <col min="6" max="7" width="8.85546875" style="76"/>
    <col min="8" max="8" width="11" style="76" customWidth="1"/>
    <col min="9" max="9" width="3.7109375" style="76" customWidth="1"/>
    <col min="10" max="16384" width="8.85546875" style="76"/>
  </cols>
  <sheetData>
    <row r="1" spans="1:9" x14ac:dyDescent="0.25">
      <c r="A1" s="73" t="s">
        <v>0</v>
      </c>
      <c r="B1" s="246" t="str">
        <f>IF(Summary!B3="","",Summary!B3)</f>
        <v/>
      </c>
      <c r="C1" s="246"/>
      <c r="D1" s="246"/>
      <c r="E1" s="246"/>
      <c r="F1" s="246"/>
      <c r="G1" s="246"/>
      <c r="H1" s="246"/>
      <c r="I1" s="74"/>
    </row>
    <row r="2" spans="1:9" x14ac:dyDescent="0.25">
      <c r="A2" s="73"/>
      <c r="B2" s="78"/>
      <c r="C2" s="78"/>
      <c r="D2" s="78"/>
      <c r="E2" s="78"/>
      <c r="F2" s="78"/>
      <c r="G2" s="78"/>
      <c r="H2" s="78"/>
      <c r="I2" s="74"/>
    </row>
    <row r="3" spans="1:9" x14ac:dyDescent="0.25">
      <c r="A3" s="73" t="s">
        <v>116</v>
      </c>
      <c r="B3" s="178">
        <f>Summary!D16</f>
        <v>0</v>
      </c>
      <c r="C3" s="178"/>
      <c r="D3" s="78"/>
      <c r="E3" s="78"/>
      <c r="F3" s="78"/>
      <c r="G3" s="78"/>
      <c r="H3" s="78"/>
      <c r="I3" s="74"/>
    </row>
    <row r="5" spans="1:9" x14ac:dyDescent="0.25">
      <c r="A5" s="239" t="s">
        <v>2</v>
      </c>
      <c r="B5" s="239"/>
      <c r="C5" s="78"/>
      <c r="D5" s="241"/>
      <c r="E5" s="241"/>
      <c r="F5" s="241"/>
      <c r="G5" s="241"/>
      <c r="H5" s="74"/>
      <c r="I5" s="74"/>
    </row>
    <row r="6" spans="1:9" x14ac:dyDescent="0.25">
      <c r="A6" s="77"/>
      <c r="B6" s="77"/>
      <c r="C6" s="78"/>
      <c r="D6" s="79"/>
      <c r="E6" s="79"/>
      <c r="F6" s="242" t="s">
        <v>118</v>
      </c>
      <c r="G6" s="242"/>
      <c r="H6" s="242"/>
      <c r="I6" s="75"/>
    </row>
    <row r="7" spans="1:9" x14ac:dyDescent="0.25">
      <c r="A7" s="239" t="s">
        <v>3</v>
      </c>
      <c r="B7" s="239"/>
      <c r="C7" s="239"/>
      <c r="D7" s="80" t="s">
        <v>4</v>
      </c>
      <c r="E7" s="81"/>
      <c r="F7" s="82" t="s">
        <v>5</v>
      </c>
      <c r="G7" s="83" t="s">
        <v>6</v>
      </c>
      <c r="H7" s="83" t="s">
        <v>7</v>
      </c>
      <c r="I7" s="84"/>
    </row>
    <row r="8" spans="1:9" x14ac:dyDescent="0.25">
      <c r="A8" s="236"/>
      <c r="B8" s="236"/>
      <c r="C8" s="233"/>
      <c r="D8" s="85"/>
      <c r="E8" s="86"/>
      <c r="F8" s="87"/>
      <c r="G8" s="149"/>
      <c r="H8" s="206">
        <f>F8*G8</f>
        <v>0</v>
      </c>
      <c r="I8" s="89"/>
    </row>
    <row r="9" spans="1:9" x14ac:dyDescent="0.25">
      <c r="A9" s="236"/>
      <c r="B9" s="236"/>
      <c r="C9" s="233"/>
      <c r="D9" s="85"/>
      <c r="E9" s="86"/>
      <c r="F9" s="87"/>
      <c r="G9" s="149"/>
      <c r="H9" s="206">
        <f t="shared" ref="H9:H11" si="0">F9*G9</f>
        <v>0</v>
      </c>
      <c r="I9" s="89"/>
    </row>
    <row r="10" spans="1:9" x14ac:dyDescent="0.25">
      <c r="A10" s="233"/>
      <c r="B10" s="243"/>
      <c r="C10" s="244"/>
      <c r="D10" s="85"/>
      <c r="E10" s="86"/>
      <c r="F10" s="87"/>
      <c r="G10" s="149"/>
      <c r="H10" s="206">
        <f t="shared" si="0"/>
        <v>0</v>
      </c>
      <c r="I10" s="89"/>
    </row>
    <row r="11" spans="1:9" x14ac:dyDescent="0.25">
      <c r="A11" s="233"/>
      <c r="B11" s="243"/>
      <c r="C11" s="244"/>
      <c r="D11" s="85"/>
      <c r="E11" s="86"/>
      <c r="F11" s="87"/>
      <c r="G11" s="149"/>
      <c r="H11" s="206">
        <f t="shared" si="0"/>
        <v>0</v>
      </c>
      <c r="I11" s="89"/>
    </row>
    <row r="12" spans="1:9" ht="15.75" thickBot="1" x14ac:dyDescent="0.3">
      <c r="A12" s="238" t="s">
        <v>77</v>
      </c>
      <c r="B12" s="238"/>
      <c r="C12" s="238"/>
      <c r="D12" s="238"/>
      <c r="E12" s="90"/>
      <c r="F12" s="91">
        <f>ROUND(SUM(F8:F11),0)</f>
        <v>0</v>
      </c>
      <c r="G12" s="91">
        <f>ROUND(SUM(G8:G11),0)</f>
        <v>0</v>
      </c>
      <c r="H12" s="92">
        <f>ROUND(SUM(H8:H11),0)</f>
        <v>0</v>
      </c>
      <c r="I12" s="89"/>
    </row>
    <row r="13" spans="1:9" ht="15.75" thickTop="1" x14ac:dyDescent="0.25">
      <c r="A13" s="79"/>
      <c r="B13" s="79"/>
      <c r="C13" s="79"/>
      <c r="D13" s="79"/>
      <c r="E13" s="79"/>
      <c r="F13" s="79"/>
      <c r="G13" s="79"/>
      <c r="H13" s="79"/>
      <c r="I13" s="93"/>
    </row>
    <row r="14" spans="1:9" x14ac:dyDescent="0.25">
      <c r="A14" s="239" t="s">
        <v>8</v>
      </c>
      <c r="B14" s="239"/>
      <c r="C14" s="239"/>
      <c r="D14" s="79"/>
      <c r="E14" s="79"/>
      <c r="F14" s="79"/>
      <c r="G14" s="79"/>
      <c r="H14" s="79"/>
      <c r="I14" s="93"/>
    </row>
    <row r="15" spans="1:9" x14ac:dyDescent="0.25">
      <c r="A15" s="77"/>
      <c r="B15" s="77"/>
      <c r="C15" s="77"/>
      <c r="D15" s="79"/>
      <c r="E15" s="79"/>
      <c r="F15" s="242" t="s">
        <v>118</v>
      </c>
      <c r="G15" s="242"/>
      <c r="H15" s="242"/>
      <c r="I15" s="75"/>
    </row>
    <row r="16" spans="1:9" x14ac:dyDescent="0.25">
      <c r="A16" s="245" t="s">
        <v>9</v>
      </c>
      <c r="B16" s="245"/>
      <c r="C16" s="245"/>
      <c r="D16" s="80" t="s">
        <v>4</v>
      </c>
      <c r="E16" s="94"/>
      <c r="F16" s="95" t="s">
        <v>5</v>
      </c>
      <c r="G16" s="83" t="s">
        <v>6</v>
      </c>
      <c r="H16" s="96" t="s">
        <v>7</v>
      </c>
      <c r="I16" s="97"/>
    </row>
    <row r="17" spans="1:9" x14ac:dyDescent="0.25">
      <c r="A17" s="236"/>
      <c r="B17" s="236"/>
      <c r="C17" s="233"/>
      <c r="D17" s="85"/>
      <c r="E17" s="86"/>
      <c r="F17" s="87"/>
      <c r="G17" s="149"/>
      <c r="H17" s="88">
        <f t="shared" ref="H17:H34" si="1">F17*G17</f>
        <v>0</v>
      </c>
      <c r="I17" s="89"/>
    </row>
    <row r="18" spans="1:9" x14ac:dyDescent="0.25">
      <c r="A18" s="236"/>
      <c r="B18" s="236"/>
      <c r="C18" s="233"/>
      <c r="D18" s="85"/>
      <c r="E18" s="86"/>
      <c r="F18" s="87"/>
      <c r="G18" s="149"/>
      <c r="H18" s="88">
        <f t="shared" si="1"/>
        <v>0</v>
      </c>
      <c r="I18" s="89"/>
    </row>
    <row r="19" spans="1:9" x14ac:dyDescent="0.25">
      <c r="A19" s="230"/>
      <c r="B19" s="231"/>
      <c r="C19" s="232"/>
      <c r="D19" s="101"/>
      <c r="E19" s="86"/>
      <c r="F19" s="87"/>
      <c r="G19" s="149"/>
      <c r="H19" s="88">
        <f t="shared" si="1"/>
        <v>0</v>
      </c>
      <c r="I19" s="89"/>
    </row>
    <row r="20" spans="1:9" x14ac:dyDescent="0.25">
      <c r="A20" s="230"/>
      <c r="B20" s="231"/>
      <c r="C20" s="232"/>
      <c r="D20" s="101"/>
      <c r="E20" s="86"/>
      <c r="F20" s="87"/>
      <c r="G20" s="149"/>
      <c r="H20" s="88">
        <f t="shared" si="1"/>
        <v>0</v>
      </c>
      <c r="I20" s="89"/>
    </row>
    <row r="21" spans="1:9" x14ac:dyDescent="0.25">
      <c r="A21" s="230"/>
      <c r="B21" s="231"/>
      <c r="C21" s="232"/>
      <c r="D21" s="101"/>
      <c r="E21" s="86"/>
      <c r="F21" s="87"/>
      <c r="G21" s="149"/>
      <c r="H21" s="88">
        <f t="shared" si="1"/>
        <v>0</v>
      </c>
      <c r="I21" s="89"/>
    </row>
    <row r="22" spans="1:9" x14ac:dyDescent="0.25">
      <c r="A22" s="230"/>
      <c r="B22" s="231"/>
      <c r="C22" s="232"/>
      <c r="D22" s="101"/>
      <c r="E22" s="86"/>
      <c r="F22" s="87"/>
      <c r="G22" s="149"/>
      <c r="H22" s="88">
        <f t="shared" si="1"/>
        <v>0</v>
      </c>
      <c r="I22" s="89"/>
    </row>
    <row r="23" spans="1:9" x14ac:dyDescent="0.25">
      <c r="A23" s="230"/>
      <c r="B23" s="231"/>
      <c r="C23" s="232"/>
      <c r="D23" s="101"/>
      <c r="E23" s="86"/>
      <c r="F23" s="87"/>
      <c r="G23" s="149"/>
      <c r="H23" s="88">
        <f t="shared" si="1"/>
        <v>0</v>
      </c>
      <c r="I23" s="89"/>
    </row>
    <row r="24" spans="1:9" x14ac:dyDescent="0.25">
      <c r="A24" s="230"/>
      <c r="B24" s="231"/>
      <c r="C24" s="232"/>
      <c r="D24" s="101"/>
      <c r="E24" s="86"/>
      <c r="F24" s="87"/>
      <c r="G24" s="149"/>
      <c r="H24" s="88">
        <f t="shared" si="1"/>
        <v>0</v>
      </c>
      <c r="I24" s="89"/>
    </row>
    <row r="25" spans="1:9" x14ac:dyDescent="0.25">
      <c r="A25" s="230"/>
      <c r="B25" s="231"/>
      <c r="C25" s="232"/>
      <c r="D25" s="101"/>
      <c r="E25" s="86"/>
      <c r="F25" s="87"/>
      <c r="G25" s="149"/>
      <c r="H25" s="88">
        <f t="shared" si="1"/>
        <v>0</v>
      </c>
      <c r="I25" s="89"/>
    </row>
    <row r="26" spans="1:9" x14ac:dyDescent="0.25">
      <c r="A26" s="98"/>
      <c r="B26" s="99"/>
      <c r="C26" s="100"/>
      <c r="D26" s="101"/>
      <c r="E26" s="86"/>
      <c r="F26" s="87"/>
      <c r="G26" s="149"/>
      <c r="H26" s="88">
        <f t="shared" si="1"/>
        <v>0</v>
      </c>
      <c r="I26" s="89"/>
    </row>
    <row r="27" spans="1:9" x14ac:dyDescent="0.25">
      <c r="A27" s="98"/>
      <c r="B27" s="99"/>
      <c r="C27" s="100"/>
      <c r="D27" s="101"/>
      <c r="E27" s="86"/>
      <c r="F27" s="87"/>
      <c r="G27" s="149"/>
      <c r="H27" s="88">
        <f t="shared" si="1"/>
        <v>0</v>
      </c>
      <c r="I27" s="89"/>
    </row>
    <row r="28" spans="1:9" x14ac:dyDescent="0.25">
      <c r="A28" s="230"/>
      <c r="B28" s="231"/>
      <c r="C28" s="232"/>
      <c r="D28" s="101"/>
      <c r="E28" s="86"/>
      <c r="F28" s="87"/>
      <c r="G28" s="149"/>
      <c r="H28" s="88">
        <f t="shared" si="1"/>
        <v>0</v>
      </c>
      <c r="I28" s="89"/>
    </row>
    <row r="29" spans="1:9" x14ac:dyDescent="0.25">
      <c r="A29" s="233"/>
      <c r="B29" s="234"/>
      <c r="C29" s="235"/>
      <c r="D29" s="101"/>
      <c r="E29" s="86"/>
      <c r="F29" s="87"/>
      <c r="G29" s="149"/>
      <c r="H29" s="88">
        <f t="shared" si="1"/>
        <v>0</v>
      </c>
      <c r="I29" s="89"/>
    </row>
    <row r="30" spans="1:9" x14ac:dyDescent="0.25">
      <c r="A30" s="233"/>
      <c r="B30" s="234"/>
      <c r="C30" s="235"/>
      <c r="D30" s="101"/>
      <c r="E30" s="86"/>
      <c r="F30" s="87"/>
      <c r="G30" s="149"/>
      <c r="H30" s="88">
        <f t="shared" si="1"/>
        <v>0</v>
      </c>
      <c r="I30" s="89"/>
    </row>
    <row r="31" spans="1:9" x14ac:dyDescent="0.25">
      <c r="A31" s="233"/>
      <c r="B31" s="234"/>
      <c r="C31" s="235"/>
      <c r="D31" s="101"/>
      <c r="E31" s="86"/>
      <c r="F31" s="87"/>
      <c r="G31" s="149"/>
      <c r="H31" s="88">
        <f t="shared" si="1"/>
        <v>0</v>
      </c>
      <c r="I31" s="89"/>
    </row>
    <row r="32" spans="1:9" x14ac:dyDescent="0.25">
      <c r="A32" s="233"/>
      <c r="B32" s="234"/>
      <c r="C32" s="235"/>
      <c r="D32" s="101"/>
      <c r="E32" s="90"/>
      <c r="F32" s="87"/>
      <c r="G32" s="149"/>
      <c r="H32" s="88">
        <f t="shared" si="1"/>
        <v>0</v>
      </c>
      <c r="I32" s="89"/>
    </row>
    <row r="33" spans="1:9" x14ac:dyDescent="0.25">
      <c r="A33" s="233"/>
      <c r="B33" s="234"/>
      <c r="C33" s="235"/>
      <c r="D33" s="101"/>
      <c r="E33" s="79"/>
      <c r="F33" s="87"/>
      <c r="G33" s="149"/>
      <c r="H33" s="88">
        <f t="shared" si="1"/>
        <v>0</v>
      </c>
      <c r="I33" s="93"/>
    </row>
    <row r="34" spans="1:9" x14ac:dyDescent="0.25">
      <c r="A34" s="238" t="s">
        <v>78</v>
      </c>
      <c r="B34" s="238"/>
      <c r="C34" s="238"/>
      <c r="D34" s="238"/>
      <c r="E34" s="79"/>
      <c r="F34" s="87"/>
      <c r="G34" s="149"/>
      <c r="H34" s="88">
        <f t="shared" si="1"/>
        <v>0</v>
      </c>
      <c r="I34" s="93"/>
    </row>
    <row r="35" spans="1:9" ht="15.75" thickBot="1" x14ac:dyDescent="0.3">
      <c r="A35" s="241"/>
      <c r="B35" s="241"/>
      <c r="C35" s="241"/>
      <c r="D35" s="79"/>
      <c r="E35" s="79"/>
      <c r="F35" s="91">
        <f>ROUND(SUM(F17:F34),0)</f>
        <v>0</v>
      </c>
      <c r="G35" s="91">
        <f>ROUND(SUM(G17:G34),0)</f>
        <v>0</v>
      </c>
      <c r="H35" s="92">
        <f>ROUND(SUM(H17:H34),0)</f>
        <v>0</v>
      </c>
      <c r="I35" s="93"/>
    </row>
    <row r="36" spans="1:9" ht="15.75" thickTop="1" x14ac:dyDescent="0.25">
      <c r="A36" s="241"/>
      <c r="B36" s="241"/>
      <c r="C36" s="241"/>
      <c r="D36" s="79"/>
      <c r="E36" s="79"/>
      <c r="F36" s="79"/>
      <c r="G36" s="79"/>
      <c r="H36" s="79"/>
      <c r="I36" s="75"/>
    </row>
    <row r="37" spans="1:9" x14ac:dyDescent="0.25">
      <c r="A37" s="239" t="s">
        <v>10</v>
      </c>
      <c r="B37" s="239"/>
      <c r="C37" s="239"/>
      <c r="D37" s="79"/>
      <c r="E37" s="73"/>
      <c r="F37" s="102"/>
      <c r="G37" s="102"/>
      <c r="H37" s="102"/>
      <c r="I37" s="93"/>
    </row>
    <row r="38" spans="1:9" x14ac:dyDescent="0.25">
      <c r="A38" s="77"/>
      <c r="B38" s="77"/>
      <c r="C38" s="77"/>
      <c r="D38" s="79"/>
      <c r="E38" s="79"/>
      <c r="F38" s="227" t="s">
        <v>118</v>
      </c>
      <c r="G38" s="228"/>
      <c r="H38" s="229"/>
      <c r="I38" s="89"/>
    </row>
    <row r="39" spans="1:9" x14ac:dyDescent="0.25">
      <c r="A39" s="239" t="s">
        <v>11</v>
      </c>
      <c r="B39" s="239"/>
      <c r="C39" s="239"/>
      <c r="D39" s="80" t="s">
        <v>12</v>
      </c>
      <c r="E39" s="86"/>
      <c r="F39" s="95" t="s">
        <v>5</v>
      </c>
      <c r="G39" s="83" t="s">
        <v>6</v>
      </c>
      <c r="H39" s="96" t="s">
        <v>7</v>
      </c>
      <c r="I39" s="89"/>
    </row>
    <row r="40" spans="1:9" x14ac:dyDescent="0.25">
      <c r="A40" s="236"/>
      <c r="B40" s="236"/>
      <c r="C40" s="233"/>
      <c r="D40" s="150"/>
      <c r="E40" s="86"/>
      <c r="F40" s="87"/>
      <c r="G40" s="149"/>
      <c r="H40" s="88">
        <f>F40*G40</f>
        <v>0</v>
      </c>
      <c r="I40" s="89"/>
    </row>
    <row r="41" spans="1:9" x14ac:dyDescent="0.25">
      <c r="A41" s="236"/>
      <c r="B41" s="236"/>
      <c r="C41" s="233"/>
      <c r="D41" s="150"/>
      <c r="E41" s="86"/>
      <c r="F41" s="87"/>
      <c r="G41" s="149"/>
      <c r="H41" s="88">
        <f t="shared" ref="H41:H50" si="2">F41*G41</f>
        <v>0</v>
      </c>
      <c r="I41" s="89"/>
    </row>
    <row r="42" spans="1:9" x14ac:dyDescent="0.25">
      <c r="A42" s="236"/>
      <c r="B42" s="236"/>
      <c r="C42" s="233"/>
      <c r="D42" s="151"/>
      <c r="E42" s="86"/>
      <c r="F42" s="87"/>
      <c r="G42" s="149"/>
      <c r="H42" s="88">
        <f t="shared" si="2"/>
        <v>0</v>
      </c>
      <c r="I42" s="89"/>
    </row>
    <row r="43" spans="1:9" x14ac:dyDescent="0.25">
      <c r="A43" s="230"/>
      <c r="B43" s="231"/>
      <c r="C43" s="232"/>
      <c r="D43" s="151"/>
      <c r="E43" s="86"/>
      <c r="F43" s="87"/>
      <c r="G43" s="149"/>
      <c r="H43" s="88">
        <f t="shared" si="2"/>
        <v>0</v>
      </c>
      <c r="I43" s="89"/>
    </row>
    <row r="44" spans="1:9" x14ac:dyDescent="0.25">
      <c r="A44" s="233"/>
      <c r="B44" s="234"/>
      <c r="C44" s="235"/>
      <c r="D44" s="151"/>
      <c r="E44" s="86"/>
      <c r="F44" s="87"/>
      <c r="G44" s="149"/>
      <c r="H44" s="88">
        <f t="shared" si="2"/>
        <v>0</v>
      </c>
      <c r="I44" s="89"/>
    </row>
    <row r="45" spans="1:9" x14ac:dyDescent="0.25">
      <c r="A45" s="233"/>
      <c r="B45" s="234"/>
      <c r="C45" s="235"/>
      <c r="D45" s="151"/>
      <c r="E45" s="86"/>
      <c r="F45" s="87"/>
      <c r="G45" s="149"/>
      <c r="H45" s="88">
        <f t="shared" si="2"/>
        <v>0</v>
      </c>
      <c r="I45" s="89"/>
    </row>
    <row r="46" spans="1:9" x14ac:dyDescent="0.25">
      <c r="A46" s="233"/>
      <c r="B46" s="234"/>
      <c r="C46" s="235"/>
      <c r="D46" s="151"/>
      <c r="E46" s="86"/>
      <c r="F46" s="87"/>
      <c r="G46" s="149"/>
      <c r="H46" s="88">
        <f t="shared" si="2"/>
        <v>0</v>
      </c>
      <c r="I46" s="89"/>
    </row>
    <row r="47" spans="1:9" x14ac:dyDescent="0.25">
      <c r="A47" s="230"/>
      <c r="B47" s="231"/>
      <c r="C47" s="232"/>
      <c r="D47" s="151"/>
      <c r="E47" s="86"/>
      <c r="F47" s="87"/>
      <c r="G47" s="149"/>
      <c r="H47" s="88">
        <f t="shared" si="2"/>
        <v>0</v>
      </c>
      <c r="I47" s="89"/>
    </row>
    <row r="48" spans="1:9" x14ac:dyDescent="0.25">
      <c r="A48" s="231"/>
      <c r="B48" s="231"/>
      <c r="C48" s="231"/>
      <c r="D48" s="150"/>
      <c r="E48" s="86"/>
      <c r="F48" s="87"/>
      <c r="G48" s="149"/>
      <c r="H48" s="88">
        <f t="shared" si="2"/>
        <v>0</v>
      </c>
      <c r="I48" s="89"/>
    </row>
    <row r="49" spans="1:9" x14ac:dyDescent="0.25">
      <c r="A49" s="230"/>
      <c r="B49" s="231"/>
      <c r="C49" s="232"/>
      <c r="D49" s="151"/>
      <c r="E49" s="79"/>
      <c r="F49" s="87"/>
      <c r="G49" s="149"/>
      <c r="H49" s="88">
        <f t="shared" si="2"/>
        <v>0</v>
      </c>
      <c r="I49" s="93"/>
    </row>
    <row r="50" spans="1:9" x14ac:dyDescent="0.25">
      <c r="A50" s="233"/>
      <c r="B50" s="234"/>
      <c r="C50" s="235"/>
      <c r="D50" s="150"/>
      <c r="E50" s="79"/>
      <c r="F50" s="87"/>
      <c r="G50" s="149"/>
      <c r="H50" s="88">
        <f t="shared" si="2"/>
        <v>0</v>
      </c>
      <c r="I50" s="93"/>
    </row>
    <row r="51" spans="1:9" ht="15.75" thickBot="1" x14ac:dyDescent="0.3">
      <c r="A51" s="238" t="s">
        <v>79</v>
      </c>
      <c r="B51" s="238"/>
      <c r="C51" s="238"/>
      <c r="D51" s="238"/>
      <c r="E51" s="79"/>
      <c r="F51" s="91">
        <f>ROUND(SUM(F40:F50),0)</f>
        <v>0</v>
      </c>
      <c r="G51" s="91">
        <f>ROUND(SUM(G40:G50),0)</f>
        <v>0</v>
      </c>
      <c r="H51" s="92">
        <f>ROUND(SUM(H40:H50),0)</f>
        <v>0</v>
      </c>
      <c r="I51" s="93"/>
    </row>
    <row r="52" spans="1:9" ht="15.75" thickTop="1" x14ac:dyDescent="0.25">
      <c r="A52" s="103"/>
      <c r="B52" s="103"/>
      <c r="C52" s="103"/>
      <c r="D52" s="104"/>
      <c r="E52" s="79"/>
      <c r="F52" s="105"/>
      <c r="G52" s="106"/>
      <c r="H52" s="93"/>
      <c r="I52" s="107"/>
    </row>
    <row r="53" spans="1:9" x14ac:dyDescent="0.25">
      <c r="A53" s="103"/>
      <c r="B53" s="103"/>
      <c r="C53" s="103"/>
      <c r="D53" s="104"/>
      <c r="E53" s="73"/>
      <c r="F53" s="105"/>
      <c r="G53" s="106"/>
      <c r="H53" s="93"/>
    </row>
    <row r="54" spans="1:9" x14ac:dyDescent="0.25">
      <c r="A54" s="103"/>
      <c r="B54" s="103"/>
      <c r="C54" s="103"/>
      <c r="D54" s="104"/>
      <c r="F54" s="240" t="s">
        <v>118</v>
      </c>
      <c r="G54" s="240"/>
      <c r="H54" s="240"/>
    </row>
    <row r="55" spans="1:9" ht="15.75" thickBot="1" x14ac:dyDescent="0.3">
      <c r="A55" s="237" t="s">
        <v>80</v>
      </c>
      <c r="B55" s="237"/>
      <c r="C55" s="237"/>
      <c r="D55" s="237"/>
      <c r="F55" s="108">
        <f>ROUND(F12+F35+F51,0)</f>
        <v>0</v>
      </c>
      <c r="G55" s="109"/>
      <c r="H55" s="203">
        <f>ROUND(H12+H35+H51,0)</f>
        <v>0</v>
      </c>
    </row>
    <row r="56" spans="1:9" ht="15.75" thickTop="1" x14ac:dyDescent="0.25"/>
  </sheetData>
  <mergeCells count="48">
    <mergeCell ref="D5:G5"/>
    <mergeCell ref="A5:B5"/>
    <mergeCell ref="A7:C7"/>
    <mergeCell ref="B1:H1"/>
    <mergeCell ref="A14:C14"/>
    <mergeCell ref="A19:C19"/>
    <mergeCell ref="A23:C23"/>
    <mergeCell ref="A24:C24"/>
    <mergeCell ref="F6:H6"/>
    <mergeCell ref="F15:H15"/>
    <mergeCell ref="A8:C8"/>
    <mergeCell ref="A9:C9"/>
    <mergeCell ref="A10:C10"/>
    <mergeCell ref="A11:C11"/>
    <mergeCell ref="A20:C20"/>
    <mergeCell ref="A21:C21"/>
    <mergeCell ref="A22:C22"/>
    <mergeCell ref="A12:D12"/>
    <mergeCell ref="A17:C17"/>
    <mergeCell ref="A16:C16"/>
    <mergeCell ref="F54:H54"/>
    <mergeCell ref="A40:C40"/>
    <mergeCell ref="A39:C39"/>
    <mergeCell ref="A51:D51"/>
    <mergeCell ref="A18:C18"/>
    <mergeCell ref="A35:C35"/>
    <mergeCell ref="A36:C36"/>
    <mergeCell ref="A41:C41"/>
    <mergeCell ref="A46:C46"/>
    <mergeCell ref="A44:C44"/>
    <mergeCell ref="A25:C25"/>
    <mergeCell ref="A28:C28"/>
    <mergeCell ref="A32:C32"/>
    <mergeCell ref="A31:C31"/>
    <mergeCell ref="A30:C30"/>
    <mergeCell ref="A29:C29"/>
    <mergeCell ref="A55:D55"/>
    <mergeCell ref="A34:D34"/>
    <mergeCell ref="A37:C37"/>
    <mergeCell ref="A50:C50"/>
    <mergeCell ref="A33:C33"/>
    <mergeCell ref="F38:H38"/>
    <mergeCell ref="A47:C47"/>
    <mergeCell ref="A49:C49"/>
    <mergeCell ref="A48:C48"/>
    <mergeCell ref="A45:C45"/>
    <mergeCell ref="A42:C42"/>
    <mergeCell ref="A43:C43"/>
  </mergeCells>
  <pageMargins left="0.7" right="0.7" top="0.75" bottom="0.25" header="0.3" footer="0.3"/>
  <pageSetup scale="80" orientation="portrait" r:id="rId1"/>
  <headerFooter>
    <oddHeader>&amp;C&amp;"-,Bold"CONGREGATE AND HOME DELIVERED MEALS PROGRAM BUDGET DETAIL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87"/>
  <sheetViews>
    <sheetView showGridLines="0" zoomScaleNormal="100" workbookViewId="0">
      <selection activeCell="F50" sqref="F50"/>
    </sheetView>
  </sheetViews>
  <sheetFormatPr defaultColWidth="9.140625" defaultRowHeight="12.75" outlineLevelRow="1" x14ac:dyDescent="0.2"/>
  <cols>
    <col min="1" max="1" width="9.28515625" style="110" customWidth="1"/>
    <col min="2" max="2" width="8.28515625" style="110" customWidth="1"/>
    <col min="3" max="3" width="12.85546875" style="110" customWidth="1"/>
    <col min="4" max="4" width="7.7109375" style="110" customWidth="1"/>
    <col min="5" max="5" width="6.28515625" style="110" customWidth="1"/>
    <col min="6" max="6" width="13.140625" style="110" customWidth="1"/>
    <col min="7" max="7" width="3.42578125" style="110" customWidth="1"/>
    <col min="8" max="9" width="9.140625" style="110"/>
    <col min="10" max="10" width="7.7109375" style="110" customWidth="1"/>
    <col min="11" max="11" width="7.42578125" style="110" customWidth="1"/>
    <col min="12" max="12" width="6.85546875" style="110" customWidth="1"/>
    <col min="13" max="13" width="12.5703125" style="110" customWidth="1"/>
    <col min="14" max="16384" width="9.140625" style="110"/>
  </cols>
  <sheetData>
    <row r="1" spans="1:13" ht="12.95" customHeight="1" x14ac:dyDescent="0.2">
      <c r="A1" s="239" t="s">
        <v>14</v>
      </c>
      <c r="B1" s="239"/>
      <c r="C1" s="246">
        <f>Summary!B3</f>
        <v>0</v>
      </c>
      <c r="D1" s="246"/>
      <c r="E1" s="246"/>
      <c r="F1" s="246"/>
      <c r="G1" s="246"/>
      <c r="H1" s="246"/>
      <c r="I1" s="246"/>
      <c r="J1" s="75"/>
    </row>
    <row r="2" spans="1:13" ht="12.95" customHeight="1" x14ac:dyDescent="0.2">
      <c r="A2" s="77"/>
      <c r="B2" s="77"/>
      <c r="C2" s="78"/>
      <c r="D2" s="78"/>
      <c r="E2" s="78"/>
      <c r="F2" s="78"/>
      <c r="G2" s="78"/>
      <c r="H2" s="78"/>
      <c r="I2" s="78"/>
      <c r="J2" s="75"/>
    </row>
    <row r="3" spans="1:13" ht="12.95" customHeight="1" x14ac:dyDescent="0.2">
      <c r="A3" s="77" t="s">
        <v>115</v>
      </c>
      <c r="B3" s="77"/>
      <c r="C3" s="197"/>
      <c r="D3" s="178"/>
      <c r="E3" s="178"/>
      <c r="F3" s="78"/>
      <c r="G3" s="78"/>
      <c r="H3" s="78"/>
      <c r="I3" s="78"/>
      <c r="J3" s="75"/>
    </row>
    <row r="4" spans="1:13" ht="12.95" customHeight="1" x14ac:dyDescent="0.2">
      <c r="H4" s="258"/>
      <c r="I4" s="258"/>
      <c r="J4" s="258"/>
    </row>
    <row r="5" spans="1:13" ht="12.95" customHeight="1" x14ac:dyDescent="0.2">
      <c r="A5" s="239" t="s">
        <v>68</v>
      </c>
      <c r="B5" s="239"/>
      <c r="C5" s="239"/>
      <c r="D5" s="78"/>
      <c r="E5" s="241"/>
      <c r="F5" s="241"/>
      <c r="G5" s="74"/>
      <c r="H5" s="73" t="s">
        <v>73</v>
      </c>
      <c r="I5" s="73"/>
      <c r="J5" s="77"/>
      <c r="K5" s="78"/>
      <c r="L5" s="241"/>
      <c r="M5" s="241"/>
    </row>
    <row r="6" spans="1:13" ht="12.95" customHeight="1" x14ac:dyDescent="0.2">
      <c r="A6" s="77"/>
      <c r="B6" s="77"/>
      <c r="C6" s="77"/>
      <c r="D6" s="78"/>
      <c r="E6" s="79"/>
      <c r="F6" s="111"/>
      <c r="G6" s="75"/>
      <c r="H6" s="77"/>
      <c r="I6" s="77"/>
      <c r="J6" s="77"/>
      <c r="K6" s="78"/>
      <c r="L6" s="79"/>
      <c r="M6" s="111"/>
    </row>
    <row r="7" spans="1:13" ht="12.95" customHeight="1" x14ac:dyDescent="0.2">
      <c r="A7" s="112" t="s">
        <v>67</v>
      </c>
      <c r="B7" s="112"/>
      <c r="C7" s="112" t="s">
        <v>66</v>
      </c>
      <c r="D7" s="113"/>
      <c r="E7" s="80" t="s">
        <v>49</v>
      </c>
      <c r="F7" s="114" t="s">
        <v>7</v>
      </c>
      <c r="G7" s="115"/>
      <c r="H7" s="112" t="s">
        <v>67</v>
      </c>
      <c r="I7" s="112"/>
      <c r="K7" s="116" t="s">
        <v>66</v>
      </c>
      <c r="L7" s="80" t="s">
        <v>49</v>
      </c>
      <c r="M7" s="114" t="s">
        <v>7</v>
      </c>
    </row>
    <row r="8" spans="1:13" ht="12.95" customHeight="1" x14ac:dyDescent="0.2">
      <c r="A8" s="236"/>
      <c r="B8" s="236"/>
      <c r="C8" s="233"/>
      <c r="D8" s="233"/>
      <c r="E8" s="207"/>
      <c r="F8" s="119"/>
      <c r="G8" s="120"/>
      <c r="H8" s="236"/>
      <c r="I8" s="236"/>
      <c r="J8" s="233"/>
      <c r="K8" s="233"/>
      <c r="L8" s="207"/>
      <c r="M8" s="119"/>
    </row>
    <row r="9" spans="1:13" ht="12.95" customHeight="1" x14ac:dyDescent="0.2">
      <c r="A9" s="255"/>
      <c r="B9" s="256"/>
      <c r="C9" s="256"/>
      <c r="D9" s="257"/>
      <c r="E9" s="207"/>
      <c r="F9" s="119"/>
      <c r="G9" s="120"/>
      <c r="H9" s="233"/>
      <c r="I9" s="234"/>
      <c r="J9" s="234"/>
      <c r="K9" s="235"/>
      <c r="L9" s="207"/>
      <c r="M9" s="119"/>
    </row>
    <row r="10" spans="1:13" ht="12.95" customHeight="1" x14ac:dyDescent="0.2">
      <c r="A10" s="233"/>
      <c r="B10" s="234"/>
      <c r="C10" s="234"/>
      <c r="D10" s="235"/>
      <c r="E10" s="207"/>
      <c r="F10" s="119"/>
      <c r="G10" s="120"/>
      <c r="H10" s="233"/>
      <c r="I10" s="234"/>
      <c r="J10" s="234"/>
      <c r="K10" s="235"/>
      <c r="L10" s="207"/>
      <c r="M10" s="119"/>
    </row>
    <row r="11" spans="1:13" ht="12.95" customHeight="1" x14ac:dyDescent="0.2">
      <c r="A11" s="233"/>
      <c r="B11" s="234"/>
      <c r="C11" s="234"/>
      <c r="D11" s="235"/>
      <c r="E11" s="207"/>
      <c r="F11" s="119"/>
      <c r="G11" s="120"/>
      <c r="H11" s="233"/>
      <c r="I11" s="234"/>
      <c r="J11" s="234"/>
      <c r="K11" s="235"/>
      <c r="L11" s="207"/>
      <c r="M11" s="119"/>
    </row>
    <row r="12" spans="1:13" ht="12.95" customHeight="1" x14ac:dyDescent="0.2">
      <c r="A12" s="233"/>
      <c r="B12" s="234"/>
      <c r="C12" s="234"/>
      <c r="D12" s="235"/>
      <c r="E12" s="207"/>
      <c r="F12" s="119"/>
      <c r="G12" s="120"/>
      <c r="H12" s="233"/>
      <c r="I12" s="234"/>
      <c r="J12" s="234"/>
      <c r="K12" s="235"/>
      <c r="L12" s="207"/>
      <c r="M12" s="119"/>
    </row>
    <row r="13" spans="1:13" ht="12.95" customHeight="1" x14ac:dyDescent="0.2">
      <c r="A13" s="233"/>
      <c r="B13" s="234"/>
      <c r="C13" s="234"/>
      <c r="D13" s="235"/>
      <c r="E13" s="207"/>
      <c r="F13" s="119"/>
      <c r="G13" s="120"/>
      <c r="H13" s="236"/>
      <c r="I13" s="236"/>
      <c r="J13" s="233"/>
      <c r="K13" s="233"/>
      <c r="L13" s="207"/>
      <c r="M13" s="119"/>
    </row>
    <row r="14" spans="1:13" ht="12.95" customHeight="1" x14ac:dyDescent="0.2">
      <c r="A14" s="233"/>
      <c r="B14" s="234"/>
      <c r="C14" s="234"/>
      <c r="D14" s="235"/>
      <c r="E14" s="207"/>
      <c r="F14" s="119"/>
      <c r="G14" s="120"/>
      <c r="H14" s="236"/>
      <c r="I14" s="236"/>
      <c r="J14" s="233"/>
      <c r="K14" s="233"/>
      <c r="L14" s="207"/>
      <c r="M14" s="119"/>
    </row>
    <row r="15" spans="1:13" ht="12.95" customHeight="1" x14ac:dyDescent="0.2">
      <c r="A15" s="233"/>
      <c r="B15" s="234"/>
      <c r="C15" s="234"/>
      <c r="D15" s="235"/>
      <c r="E15" s="207"/>
      <c r="F15" s="119"/>
      <c r="G15" s="120"/>
      <c r="H15" s="236"/>
      <c r="I15" s="236"/>
      <c r="J15" s="233"/>
      <c r="K15" s="233"/>
      <c r="L15" s="207"/>
      <c r="M15" s="119"/>
    </row>
    <row r="16" spans="1:13" ht="12.95" customHeight="1" x14ac:dyDescent="0.2">
      <c r="A16" s="233"/>
      <c r="B16" s="243"/>
      <c r="C16" s="243"/>
      <c r="D16" s="244"/>
      <c r="E16" s="207"/>
      <c r="F16" s="119"/>
      <c r="G16" s="120"/>
      <c r="H16" s="233"/>
      <c r="I16" s="243"/>
      <c r="J16" s="243"/>
      <c r="K16" s="244"/>
      <c r="L16" s="207"/>
      <c r="M16" s="119"/>
    </row>
    <row r="17" spans="1:13" ht="12.95" customHeight="1" x14ac:dyDescent="0.2">
      <c r="A17" s="233"/>
      <c r="B17" s="243"/>
      <c r="C17" s="243"/>
      <c r="D17" s="244"/>
      <c r="E17" s="207"/>
      <c r="F17" s="119"/>
      <c r="G17" s="120"/>
      <c r="H17" s="233"/>
      <c r="I17" s="243"/>
      <c r="J17" s="243"/>
      <c r="K17" s="244"/>
      <c r="L17" s="207"/>
      <c r="M17" s="119"/>
    </row>
    <row r="18" spans="1:13" ht="12.95" customHeight="1" thickBot="1" x14ac:dyDescent="0.25">
      <c r="A18" s="238" t="s">
        <v>50</v>
      </c>
      <c r="B18" s="238"/>
      <c r="C18" s="238"/>
      <c r="D18" s="238"/>
      <c r="E18" s="238"/>
      <c r="F18" s="121">
        <f>ROUND(SUM(F8:F17),0)</f>
        <v>0</v>
      </c>
      <c r="G18" s="120"/>
      <c r="H18" s="238" t="s">
        <v>87</v>
      </c>
      <c r="I18" s="238"/>
      <c r="J18" s="238"/>
      <c r="K18" s="238"/>
      <c r="L18" s="238"/>
      <c r="M18" s="121">
        <f>ROUND(SUM(M8:M17),0)</f>
        <v>0</v>
      </c>
    </row>
    <row r="19" spans="1:13" ht="12.95" customHeight="1" thickTop="1" x14ac:dyDescent="0.2">
      <c r="A19" s="122"/>
      <c r="B19" s="122"/>
      <c r="C19" s="122"/>
      <c r="D19" s="122"/>
      <c r="E19" s="122"/>
      <c r="F19" s="123"/>
      <c r="G19" s="124"/>
      <c r="H19" s="122"/>
      <c r="I19" s="122"/>
      <c r="J19" s="122"/>
      <c r="K19" s="122"/>
      <c r="L19" s="122"/>
      <c r="M19" s="123"/>
    </row>
    <row r="20" spans="1:13" ht="12.95" customHeight="1" x14ac:dyDescent="0.2">
      <c r="A20" s="79"/>
      <c r="B20" s="79"/>
      <c r="C20" s="79"/>
      <c r="D20" s="79"/>
      <c r="E20" s="79"/>
      <c r="F20" s="79"/>
      <c r="G20" s="124"/>
      <c r="H20" s="79"/>
      <c r="I20" s="79"/>
      <c r="J20" s="79"/>
      <c r="K20" s="79"/>
      <c r="L20" s="79"/>
      <c r="M20" s="79"/>
    </row>
    <row r="21" spans="1:13" ht="12.95" customHeight="1" x14ac:dyDescent="0.2">
      <c r="A21" s="239" t="s">
        <v>69</v>
      </c>
      <c r="B21" s="239"/>
      <c r="C21" s="239"/>
      <c r="D21" s="239"/>
      <c r="E21" s="79"/>
      <c r="F21" s="79"/>
      <c r="G21" s="124"/>
      <c r="H21" s="239" t="s">
        <v>74</v>
      </c>
      <c r="I21" s="239"/>
      <c r="J21" s="239"/>
      <c r="K21" s="239"/>
      <c r="L21" s="79"/>
      <c r="M21" s="79"/>
    </row>
    <row r="22" spans="1:13" ht="12.95" customHeight="1" x14ac:dyDescent="0.2">
      <c r="A22" s="77"/>
      <c r="B22" s="77"/>
      <c r="C22" s="77"/>
      <c r="D22" s="77"/>
      <c r="E22" s="79"/>
      <c r="F22" s="111"/>
      <c r="G22" s="75"/>
      <c r="H22" s="77"/>
      <c r="I22" s="77"/>
      <c r="J22" s="77"/>
      <c r="K22" s="77"/>
      <c r="L22" s="79"/>
      <c r="M22" s="111"/>
    </row>
    <row r="23" spans="1:13" ht="12.95" customHeight="1" x14ac:dyDescent="0.2">
      <c r="A23" s="245" t="s">
        <v>51</v>
      </c>
      <c r="B23" s="245"/>
      <c r="C23" s="245"/>
      <c r="D23" s="245"/>
      <c r="E23" s="80" t="s">
        <v>49</v>
      </c>
      <c r="F23" s="125" t="s">
        <v>7</v>
      </c>
      <c r="G23" s="126"/>
      <c r="H23" s="245" t="s">
        <v>67</v>
      </c>
      <c r="I23" s="245"/>
      <c r="J23" s="245"/>
      <c r="K23" s="245"/>
      <c r="L23" s="80" t="s">
        <v>49</v>
      </c>
      <c r="M23" s="125" t="s">
        <v>7</v>
      </c>
    </row>
    <row r="24" spans="1:13" ht="12.95" customHeight="1" x14ac:dyDescent="0.2">
      <c r="A24" s="236"/>
      <c r="B24" s="236"/>
      <c r="C24" s="233"/>
      <c r="D24" s="233"/>
      <c r="E24" s="207"/>
      <c r="F24" s="119"/>
      <c r="G24" s="120"/>
      <c r="H24" s="236"/>
      <c r="I24" s="236"/>
      <c r="J24" s="233"/>
      <c r="K24" s="233"/>
      <c r="L24" s="207"/>
      <c r="M24" s="119"/>
    </row>
    <row r="25" spans="1:13" ht="12.95" customHeight="1" x14ac:dyDescent="0.2">
      <c r="A25" s="236"/>
      <c r="B25" s="236"/>
      <c r="C25" s="233"/>
      <c r="D25" s="233"/>
      <c r="E25" s="207"/>
      <c r="F25" s="119"/>
      <c r="G25" s="120"/>
      <c r="H25" s="236"/>
      <c r="I25" s="236"/>
      <c r="J25" s="233"/>
      <c r="K25" s="233"/>
      <c r="L25" s="207"/>
      <c r="M25" s="119"/>
    </row>
    <row r="26" spans="1:13" ht="12.95" customHeight="1" x14ac:dyDescent="0.2">
      <c r="A26" s="233"/>
      <c r="B26" s="234"/>
      <c r="C26" s="234"/>
      <c r="D26" s="235"/>
      <c r="E26" s="208"/>
      <c r="F26" s="119"/>
      <c r="G26" s="120"/>
      <c r="H26" s="233"/>
      <c r="I26" s="234"/>
      <c r="J26" s="234"/>
      <c r="K26" s="235"/>
      <c r="L26" s="208"/>
      <c r="M26" s="119"/>
    </row>
    <row r="27" spans="1:13" ht="12.95" customHeight="1" x14ac:dyDescent="0.2">
      <c r="A27" s="233"/>
      <c r="B27" s="234"/>
      <c r="C27" s="234"/>
      <c r="D27" s="235"/>
      <c r="E27" s="208"/>
      <c r="F27" s="119"/>
      <c r="G27" s="120"/>
      <c r="H27" s="233"/>
      <c r="I27" s="234"/>
      <c r="J27" s="234"/>
      <c r="K27" s="235"/>
      <c r="L27" s="208"/>
      <c r="M27" s="119"/>
    </row>
    <row r="28" spans="1:13" ht="12.95" customHeight="1" x14ac:dyDescent="0.2">
      <c r="A28" s="233"/>
      <c r="B28" s="234"/>
      <c r="C28" s="234"/>
      <c r="D28" s="235"/>
      <c r="E28" s="208"/>
      <c r="F28" s="119"/>
      <c r="G28" s="120"/>
      <c r="H28" s="233"/>
      <c r="I28" s="234"/>
      <c r="J28" s="234"/>
      <c r="K28" s="235"/>
      <c r="L28" s="208"/>
      <c r="M28" s="119"/>
    </row>
    <row r="29" spans="1:13" ht="12.95" customHeight="1" x14ac:dyDescent="0.2">
      <c r="A29" s="233"/>
      <c r="B29" s="234"/>
      <c r="C29" s="234"/>
      <c r="D29" s="235"/>
      <c r="E29" s="208"/>
      <c r="F29" s="119"/>
      <c r="G29" s="120"/>
      <c r="H29" s="233"/>
      <c r="I29" s="234"/>
      <c r="J29" s="234"/>
      <c r="K29" s="235"/>
      <c r="L29" s="208"/>
      <c r="M29" s="119"/>
    </row>
    <row r="30" spans="1:13" ht="12.95" customHeight="1" x14ac:dyDescent="0.2">
      <c r="A30" s="233"/>
      <c r="B30" s="234"/>
      <c r="C30" s="234"/>
      <c r="D30" s="235"/>
      <c r="E30" s="208"/>
      <c r="F30" s="119"/>
      <c r="G30" s="120"/>
      <c r="H30" s="233"/>
      <c r="I30" s="234"/>
      <c r="J30" s="234"/>
      <c r="K30" s="235"/>
      <c r="L30" s="208"/>
      <c r="M30" s="119"/>
    </row>
    <row r="31" spans="1:13" ht="12.95" customHeight="1" x14ac:dyDescent="0.2">
      <c r="A31" s="233"/>
      <c r="B31" s="234"/>
      <c r="C31" s="234"/>
      <c r="D31" s="235"/>
      <c r="E31" s="208"/>
      <c r="F31" s="119"/>
      <c r="G31" s="120"/>
      <c r="H31" s="233"/>
      <c r="I31" s="234"/>
      <c r="J31" s="234"/>
      <c r="K31" s="235"/>
      <c r="L31" s="208"/>
      <c r="M31" s="119"/>
    </row>
    <row r="32" spans="1:13" ht="12.95" customHeight="1" x14ac:dyDescent="0.2">
      <c r="A32" s="233"/>
      <c r="B32" s="234"/>
      <c r="C32" s="234"/>
      <c r="D32" s="235"/>
      <c r="E32" s="208"/>
      <c r="F32" s="119"/>
      <c r="G32" s="120"/>
      <c r="H32" s="233"/>
      <c r="I32" s="234"/>
      <c r="J32" s="234"/>
      <c r="K32" s="235"/>
      <c r="L32" s="208"/>
      <c r="M32" s="119"/>
    </row>
    <row r="33" spans="1:13" ht="12.95" customHeight="1" thickBot="1" x14ac:dyDescent="0.25">
      <c r="A33" s="238" t="s">
        <v>52</v>
      </c>
      <c r="B33" s="238"/>
      <c r="C33" s="238"/>
      <c r="D33" s="238"/>
      <c r="E33" s="247"/>
      <c r="F33" s="121">
        <f>ROUND(SUM(F24:F32),0)</f>
        <v>0</v>
      </c>
      <c r="G33" s="120"/>
      <c r="H33" s="233"/>
      <c r="I33" s="234"/>
      <c r="J33" s="234"/>
      <c r="K33" s="235"/>
      <c r="L33" s="208"/>
      <c r="M33" s="119"/>
    </row>
    <row r="34" spans="1:13" ht="12.95" customHeight="1" thickTop="1" thickBot="1" x14ac:dyDescent="0.25">
      <c r="A34" s="122"/>
      <c r="B34" s="122"/>
      <c r="C34" s="122"/>
      <c r="D34" s="122"/>
      <c r="E34" s="122"/>
      <c r="F34" s="123"/>
      <c r="G34" s="124"/>
      <c r="H34" s="238" t="s">
        <v>88</v>
      </c>
      <c r="I34" s="238"/>
      <c r="J34" s="238"/>
      <c r="K34" s="238"/>
      <c r="L34" s="238"/>
      <c r="M34" s="121">
        <f>ROUND(SUM(M24:M33),0)</f>
        <v>0</v>
      </c>
    </row>
    <row r="35" spans="1:13" ht="12.95" customHeight="1" thickTop="1" x14ac:dyDescent="0.2">
      <c r="A35" s="241"/>
      <c r="B35" s="241"/>
      <c r="C35" s="241"/>
      <c r="D35" s="241"/>
      <c r="E35" s="79"/>
      <c r="F35" s="79"/>
      <c r="G35" s="124"/>
      <c r="H35" s="122"/>
      <c r="I35" s="122"/>
      <c r="J35" s="122"/>
      <c r="K35" s="122"/>
      <c r="L35" s="122"/>
      <c r="M35" s="123"/>
    </row>
    <row r="36" spans="1:13" ht="12.95" customHeight="1" x14ac:dyDescent="0.2">
      <c r="A36" s="239" t="s">
        <v>70</v>
      </c>
      <c r="B36" s="239"/>
      <c r="C36" s="239"/>
      <c r="D36" s="239"/>
      <c r="E36" s="79"/>
      <c r="F36" s="79"/>
      <c r="G36" s="124"/>
      <c r="H36" s="241"/>
      <c r="I36" s="241"/>
      <c r="J36" s="241"/>
      <c r="K36" s="241"/>
      <c r="L36" s="79"/>
      <c r="M36" s="79"/>
    </row>
    <row r="37" spans="1:13" ht="12.95" customHeight="1" x14ac:dyDescent="0.2">
      <c r="A37" s="236"/>
      <c r="B37" s="236"/>
      <c r="C37" s="236"/>
      <c r="D37" s="236"/>
      <c r="E37" s="236"/>
      <c r="F37" s="127"/>
      <c r="G37" s="120"/>
      <c r="H37" s="245" t="s">
        <v>117</v>
      </c>
      <c r="I37" s="245"/>
      <c r="J37" s="245"/>
      <c r="K37" s="245"/>
      <c r="L37" s="245"/>
      <c r="M37" s="245"/>
    </row>
    <row r="38" spans="1:13" ht="12.95" customHeight="1" x14ac:dyDescent="0.2">
      <c r="A38" s="236"/>
      <c r="B38" s="236"/>
      <c r="C38" s="236"/>
      <c r="D38" s="236"/>
      <c r="E38" s="236"/>
      <c r="F38" s="127"/>
      <c r="G38" s="120"/>
      <c r="H38" s="128" t="s">
        <v>59</v>
      </c>
      <c r="I38" s="209"/>
      <c r="J38" s="128" t="s">
        <v>71</v>
      </c>
      <c r="K38" s="253"/>
      <c r="L38" s="254"/>
      <c r="M38" s="127">
        <f>I38*K38</f>
        <v>0</v>
      </c>
    </row>
    <row r="39" spans="1:13" ht="12.95" customHeight="1" x14ac:dyDescent="0.2">
      <c r="A39" s="236"/>
      <c r="B39" s="236"/>
      <c r="C39" s="236"/>
      <c r="D39" s="236"/>
      <c r="E39" s="236"/>
      <c r="F39" s="127"/>
      <c r="G39" s="120"/>
      <c r="H39" s="128" t="s">
        <v>60</v>
      </c>
      <c r="I39" s="128"/>
      <c r="J39" s="128" t="s">
        <v>61</v>
      </c>
      <c r="K39" s="230"/>
      <c r="L39" s="232"/>
      <c r="M39" s="127">
        <f t="shared" ref="M39:M40" si="0">I39*K39</f>
        <v>0</v>
      </c>
    </row>
    <row r="40" spans="1:13" ht="12.95" customHeight="1" x14ac:dyDescent="0.2">
      <c r="A40" s="236"/>
      <c r="B40" s="236"/>
      <c r="C40" s="236"/>
      <c r="D40" s="236"/>
      <c r="E40" s="236"/>
      <c r="F40" s="127"/>
      <c r="G40" s="120"/>
      <c r="H40" s="128" t="s">
        <v>60</v>
      </c>
      <c r="I40" s="128"/>
      <c r="J40" s="128" t="s">
        <v>61</v>
      </c>
      <c r="K40" s="230"/>
      <c r="L40" s="232"/>
      <c r="M40" s="127">
        <f t="shared" si="0"/>
        <v>0</v>
      </c>
    </row>
    <row r="41" spans="1:13" ht="12.95" customHeight="1" thickBot="1" x14ac:dyDescent="0.25">
      <c r="A41" s="236"/>
      <c r="B41" s="236"/>
      <c r="C41" s="236"/>
      <c r="D41" s="236"/>
      <c r="E41" s="236"/>
      <c r="F41" s="127"/>
      <c r="G41" s="120"/>
      <c r="H41" s="238" t="s">
        <v>62</v>
      </c>
      <c r="I41" s="238"/>
      <c r="J41" s="238"/>
      <c r="K41" s="238"/>
      <c r="L41" s="238"/>
      <c r="M41" s="129">
        <f>ROUND(SUM(M38:M40),0)</f>
        <v>0</v>
      </c>
    </row>
    <row r="42" spans="1:13" ht="12.95" customHeight="1" thickTop="1" x14ac:dyDescent="0.2">
      <c r="A42" s="236"/>
      <c r="B42" s="236"/>
      <c r="C42" s="236"/>
      <c r="D42" s="236"/>
      <c r="E42" s="236"/>
      <c r="F42" s="127"/>
      <c r="G42" s="120"/>
    </row>
    <row r="43" spans="1:13" ht="12.95" customHeight="1" x14ac:dyDescent="0.2">
      <c r="A43" s="236"/>
      <c r="B43" s="236"/>
      <c r="C43" s="236"/>
      <c r="D43" s="236"/>
      <c r="E43" s="236"/>
      <c r="F43" s="127"/>
      <c r="G43" s="120"/>
      <c r="H43" s="239" t="s">
        <v>75</v>
      </c>
      <c r="I43" s="239"/>
      <c r="J43" s="239"/>
      <c r="K43" s="239"/>
      <c r="L43" s="79"/>
      <c r="M43" s="79"/>
    </row>
    <row r="44" spans="1:13" ht="12.95" customHeight="1" x14ac:dyDescent="0.2">
      <c r="A44" s="236"/>
      <c r="B44" s="236"/>
      <c r="C44" s="236"/>
      <c r="D44" s="236"/>
      <c r="E44" s="236"/>
      <c r="F44" s="127"/>
      <c r="G44" s="120"/>
      <c r="H44" s="248"/>
      <c r="I44" s="249"/>
      <c r="J44" s="249"/>
      <c r="K44" s="249"/>
      <c r="L44" s="250"/>
      <c r="M44" s="130"/>
    </row>
    <row r="45" spans="1:13" ht="12.95" customHeight="1" x14ac:dyDescent="0.2">
      <c r="A45" s="236"/>
      <c r="B45" s="236"/>
      <c r="C45" s="236"/>
      <c r="D45" s="236"/>
      <c r="E45" s="236"/>
      <c r="F45" s="127"/>
      <c r="G45" s="120"/>
      <c r="H45" s="248"/>
      <c r="I45" s="249"/>
      <c r="J45" s="249"/>
      <c r="K45" s="249"/>
      <c r="L45" s="250"/>
      <c r="M45" s="130"/>
    </row>
    <row r="46" spans="1:13" ht="15.75" customHeight="1" thickBot="1" x14ac:dyDescent="0.25">
      <c r="A46" s="238" t="s">
        <v>53</v>
      </c>
      <c r="B46" s="238"/>
      <c r="C46" s="238"/>
      <c r="D46" s="238"/>
      <c r="E46" s="247"/>
      <c r="F46" s="129">
        <f>ROUND(SUM(F37:F45),0)</f>
        <v>0</v>
      </c>
      <c r="H46" s="233"/>
      <c r="I46" s="234"/>
      <c r="J46" s="234"/>
      <c r="K46" s="234"/>
      <c r="L46" s="235"/>
      <c r="M46" s="130"/>
    </row>
    <row r="47" spans="1:13" ht="12.95" customHeight="1" thickTop="1" x14ac:dyDescent="0.2">
      <c r="A47" s="122"/>
      <c r="B47" s="122"/>
      <c r="C47" s="122"/>
      <c r="D47" s="122"/>
      <c r="E47" s="122"/>
      <c r="F47" s="131"/>
      <c r="G47" s="124"/>
      <c r="H47" s="233"/>
      <c r="I47" s="234"/>
      <c r="J47" s="234"/>
      <c r="K47" s="234"/>
      <c r="L47" s="235"/>
      <c r="M47" s="130"/>
    </row>
    <row r="48" spans="1:13" ht="12.95" customHeight="1" thickBot="1" x14ac:dyDescent="0.25">
      <c r="G48" s="124"/>
      <c r="H48" s="238" t="s">
        <v>63</v>
      </c>
      <c r="I48" s="238"/>
      <c r="J48" s="238"/>
      <c r="K48" s="238"/>
      <c r="L48" s="238"/>
      <c r="M48" s="129">
        <f>ROUND(SUM(M44:M47),0)</f>
        <v>0</v>
      </c>
    </row>
    <row r="49" spans="1:13" ht="12.95" customHeight="1" thickTop="1" x14ac:dyDescent="0.2">
      <c r="A49" s="239" t="s">
        <v>54</v>
      </c>
      <c r="B49" s="239"/>
      <c r="C49" s="239"/>
      <c r="D49" s="239"/>
      <c r="E49" s="79"/>
      <c r="F49" s="79"/>
      <c r="G49" s="124"/>
      <c r="H49" s="122"/>
      <c r="I49" s="122"/>
      <c r="J49" s="122"/>
      <c r="K49" s="122"/>
      <c r="L49" s="122"/>
      <c r="M49" s="131"/>
    </row>
    <row r="50" spans="1:13" ht="12.95" customHeight="1" x14ac:dyDescent="0.2">
      <c r="A50" s="117" t="s">
        <v>55</v>
      </c>
      <c r="B50" s="210"/>
      <c r="C50" s="118" t="s">
        <v>56</v>
      </c>
      <c r="D50" s="251"/>
      <c r="E50" s="252"/>
      <c r="F50" s="119">
        <f>B50*D50</f>
        <v>0</v>
      </c>
      <c r="G50" s="120"/>
      <c r="H50" s="103"/>
      <c r="I50" s="103"/>
      <c r="J50" s="103"/>
      <c r="K50" s="103"/>
      <c r="L50" s="104"/>
      <c r="M50" s="132"/>
    </row>
    <row r="51" spans="1:13" ht="12.95" customHeight="1" x14ac:dyDescent="0.2">
      <c r="A51" s="117" t="s">
        <v>57</v>
      </c>
      <c r="B51" s="230"/>
      <c r="C51" s="231"/>
      <c r="D51" s="231"/>
      <c r="E51" s="232"/>
      <c r="F51" s="119"/>
      <c r="G51" s="124"/>
      <c r="H51" s="239" t="s">
        <v>76</v>
      </c>
      <c r="I51" s="239"/>
      <c r="J51" s="78"/>
      <c r="K51" s="79"/>
      <c r="L51" s="111"/>
    </row>
    <row r="52" spans="1:13" ht="15" customHeight="1" thickBot="1" x14ac:dyDescent="0.25">
      <c r="A52" s="238" t="s">
        <v>58</v>
      </c>
      <c r="B52" s="238"/>
      <c r="C52" s="238"/>
      <c r="D52" s="238"/>
      <c r="E52" s="238"/>
      <c r="F52" s="121">
        <f>ROUND(SUM(F50:F51),0)</f>
        <v>0</v>
      </c>
      <c r="H52" s="233"/>
      <c r="I52" s="234"/>
      <c r="J52" s="234"/>
      <c r="K52" s="234"/>
      <c r="L52" s="235"/>
      <c r="M52" s="130"/>
    </row>
    <row r="53" spans="1:13" ht="12.95" customHeight="1" thickTop="1" x14ac:dyDescent="0.2">
      <c r="A53" s="103"/>
      <c r="B53" s="103"/>
      <c r="C53" s="103"/>
      <c r="D53" s="103"/>
      <c r="E53" s="104"/>
      <c r="F53" s="132"/>
      <c r="H53" s="233"/>
      <c r="I53" s="234"/>
      <c r="J53" s="234"/>
      <c r="K53" s="234"/>
      <c r="L53" s="235"/>
      <c r="M53" s="130"/>
    </row>
    <row r="54" spans="1:13" ht="12.95" customHeight="1" x14ac:dyDescent="0.2">
      <c r="C54" s="78"/>
      <c r="D54" s="241"/>
      <c r="E54" s="241"/>
      <c r="H54" s="233"/>
      <c r="I54" s="234"/>
      <c r="J54" s="234"/>
      <c r="K54" s="234"/>
      <c r="L54" s="235"/>
      <c r="M54" s="130"/>
    </row>
    <row r="55" spans="1:13" ht="12.95" customHeight="1" x14ac:dyDescent="0.2">
      <c r="A55" s="239" t="s">
        <v>72</v>
      </c>
      <c r="B55" s="239"/>
      <c r="C55" s="78"/>
      <c r="D55" s="79"/>
      <c r="E55" s="111"/>
      <c r="H55" s="233"/>
      <c r="I55" s="234"/>
      <c r="J55" s="234"/>
      <c r="K55" s="234"/>
      <c r="L55" s="235"/>
      <c r="M55" s="130"/>
    </row>
    <row r="56" spans="1:13" ht="12.95" customHeight="1" thickBot="1" x14ac:dyDescent="0.25">
      <c r="A56" s="233"/>
      <c r="B56" s="234"/>
      <c r="C56" s="234"/>
      <c r="D56" s="234"/>
      <c r="E56" s="235"/>
      <c r="F56" s="133"/>
      <c r="H56" s="238" t="s">
        <v>64</v>
      </c>
      <c r="I56" s="238"/>
      <c r="J56" s="238"/>
      <c r="K56" s="238"/>
      <c r="L56" s="247"/>
      <c r="M56" s="129">
        <f>ROUND(SUM(M52:M55),0)</f>
        <v>0</v>
      </c>
    </row>
    <row r="57" spans="1:13" ht="12.95" customHeight="1" thickTop="1" x14ac:dyDescent="0.2">
      <c r="A57" s="233"/>
      <c r="B57" s="234"/>
      <c r="C57" s="234"/>
      <c r="D57" s="234"/>
      <c r="E57" s="235"/>
      <c r="F57" s="133"/>
    </row>
    <row r="58" spans="1:13" ht="12.95" customHeight="1" x14ac:dyDescent="0.2">
      <c r="A58" s="233"/>
      <c r="B58" s="234"/>
      <c r="C58" s="234"/>
      <c r="D58" s="234"/>
      <c r="E58" s="235"/>
      <c r="F58" s="133"/>
    </row>
    <row r="59" spans="1:13" x14ac:dyDescent="0.2">
      <c r="A59" s="233"/>
      <c r="B59" s="234"/>
      <c r="C59" s="234"/>
      <c r="D59" s="234"/>
      <c r="E59" s="235"/>
      <c r="F59" s="133"/>
    </row>
    <row r="60" spans="1:13" ht="13.5" thickBot="1" x14ac:dyDescent="0.25">
      <c r="A60" s="238" t="s">
        <v>65</v>
      </c>
      <c r="B60" s="238"/>
      <c r="C60" s="238"/>
      <c r="D60" s="238"/>
      <c r="E60" s="247"/>
      <c r="F60" s="134">
        <f>ROUND(SUM(F56:F59),0)</f>
        <v>0</v>
      </c>
    </row>
    <row r="61" spans="1:13" ht="13.5" thickTop="1" x14ac:dyDescent="0.2"/>
    <row r="62" spans="1:13" x14ac:dyDescent="0.2">
      <c r="A62" s="135" t="s">
        <v>89</v>
      </c>
      <c r="B62" s="135"/>
      <c r="C62" s="136"/>
    </row>
    <row r="63" spans="1:13" x14ac:dyDescent="0.2">
      <c r="A63" s="137" t="s">
        <v>92</v>
      </c>
      <c r="B63" s="138"/>
      <c r="C63" s="136"/>
    </row>
    <row r="64" spans="1:13" x14ac:dyDescent="0.2">
      <c r="A64" s="233"/>
      <c r="B64" s="234"/>
      <c r="C64" s="234"/>
      <c r="D64" s="234"/>
      <c r="E64" s="235"/>
      <c r="F64" s="139"/>
    </row>
    <row r="65" spans="1:6" x14ac:dyDescent="0.2">
      <c r="A65" s="233"/>
      <c r="B65" s="234"/>
      <c r="C65" s="234"/>
      <c r="D65" s="234"/>
      <c r="E65" s="235"/>
      <c r="F65" s="139"/>
    </row>
    <row r="66" spans="1:6" x14ac:dyDescent="0.2">
      <c r="A66" s="233"/>
      <c r="B66" s="234"/>
      <c r="C66" s="234"/>
      <c r="D66" s="234"/>
      <c r="E66" s="235"/>
      <c r="F66" s="139"/>
    </row>
    <row r="67" spans="1:6" x14ac:dyDescent="0.2">
      <c r="A67" s="233"/>
      <c r="B67" s="234"/>
      <c r="C67" s="234"/>
      <c r="D67" s="234"/>
      <c r="E67" s="235"/>
      <c r="F67" s="139"/>
    </row>
    <row r="68" spans="1:6" x14ac:dyDescent="0.2">
      <c r="A68" s="233"/>
      <c r="B68" s="234"/>
      <c r="C68" s="234"/>
      <c r="D68" s="234"/>
      <c r="E68" s="235"/>
      <c r="F68" s="139"/>
    </row>
    <row r="69" spans="1:6" x14ac:dyDescent="0.2">
      <c r="A69" s="233"/>
      <c r="B69" s="234"/>
      <c r="C69" s="234"/>
      <c r="D69" s="234"/>
      <c r="E69" s="235"/>
      <c r="F69" s="139"/>
    </row>
    <row r="70" spans="1:6" x14ac:dyDescent="0.2">
      <c r="A70" s="140"/>
      <c r="E70" s="141" t="s">
        <v>90</v>
      </c>
      <c r="F70" s="142">
        <f>ROUND(SUM(F64:F69),0)</f>
        <v>0</v>
      </c>
    </row>
    <row r="71" spans="1:6" x14ac:dyDescent="0.2">
      <c r="A71" s="140"/>
      <c r="B71" s="140"/>
      <c r="C71" s="136"/>
    </row>
    <row r="72" spans="1:6" x14ac:dyDescent="0.2">
      <c r="A72" s="137" t="s">
        <v>91</v>
      </c>
      <c r="B72" s="138"/>
      <c r="C72" s="136"/>
    </row>
    <row r="73" spans="1:6" x14ac:dyDescent="0.2">
      <c r="A73" s="233"/>
      <c r="B73" s="234"/>
      <c r="C73" s="234"/>
      <c r="D73" s="234"/>
      <c r="E73" s="235"/>
      <c r="F73" s="139"/>
    </row>
    <row r="74" spans="1:6" x14ac:dyDescent="0.2">
      <c r="A74" s="233"/>
      <c r="B74" s="234"/>
      <c r="C74" s="234"/>
      <c r="D74" s="234"/>
      <c r="E74" s="235"/>
      <c r="F74" s="139"/>
    </row>
    <row r="75" spans="1:6" x14ac:dyDescent="0.2">
      <c r="A75" s="233"/>
      <c r="B75" s="234"/>
      <c r="C75" s="234"/>
      <c r="D75" s="234"/>
      <c r="E75" s="235"/>
      <c r="F75" s="139"/>
    </row>
    <row r="76" spans="1:6" x14ac:dyDescent="0.2">
      <c r="A76" s="233"/>
      <c r="B76" s="234"/>
      <c r="C76" s="234"/>
      <c r="D76" s="234"/>
      <c r="E76" s="235"/>
      <c r="F76" s="139"/>
    </row>
    <row r="77" spans="1:6" x14ac:dyDescent="0.2">
      <c r="A77" s="233"/>
      <c r="B77" s="234"/>
      <c r="C77" s="234"/>
      <c r="D77" s="234"/>
      <c r="E77" s="235"/>
      <c r="F77" s="139"/>
    </row>
    <row r="78" spans="1:6" x14ac:dyDescent="0.2">
      <c r="A78" s="233"/>
      <c r="B78" s="234"/>
      <c r="C78" s="234"/>
      <c r="D78" s="234"/>
      <c r="E78" s="235"/>
      <c r="F78" s="139"/>
    </row>
    <row r="79" spans="1:6" x14ac:dyDescent="0.2">
      <c r="A79" s="140"/>
      <c r="E79" s="141" t="s">
        <v>90</v>
      </c>
      <c r="F79" s="142">
        <f>ROUND(SUM(F73:F78),0)</f>
        <v>0</v>
      </c>
    </row>
    <row r="80" spans="1:6" x14ac:dyDescent="0.2">
      <c r="A80" s="140"/>
      <c r="B80" s="143"/>
      <c r="C80" s="144"/>
    </row>
    <row r="81" spans="1:6" x14ac:dyDescent="0.2">
      <c r="E81" s="141" t="s">
        <v>93</v>
      </c>
      <c r="F81" s="142">
        <f>ROUND(SUM(F79+F70),0)</f>
        <v>0</v>
      </c>
    </row>
    <row r="85" spans="1:6" hidden="1" outlineLevel="1" x14ac:dyDescent="0.2">
      <c r="A85" s="110" t="s">
        <v>20</v>
      </c>
    </row>
    <row r="86" spans="1:6" hidden="1" outlineLevel="1" x14ac:dyDescent="0.2">
      <c r="A86" s="110" t="s">
        <v>119</v>
      </c>
    </row>
    <row r="87" spans="1:6" collapsed="1" x14ac:dyDescent="0.2"/>
  </sheetData>
  <mergeCells count="106">
    <mergeCell ref="H32:K32"/>
    <mergeCell ref="A36:D36"/>
    <mergeCell ref="A33:E33"/>
    <mergeCell ref="A35:D35"/>
    <mergeCell ref="A26:D26"/>
    <mergeCell ref="A27:D27"/>
    <mergeCell ref="A28:D28"/>
    <mergeCell ref="A29:D29"/>
    <mergeCell ref="A30:D30"/>
    <mergeCell ref="A31:D31"/>
    <mergeCell ref="A32:D32"/>
    <mergeCell ref="A1:B1"/>
    <mergeCell ref="A21:D21"/>
    <mergeCell ref="A23:D23"/>
    <mergeCell ref="A8:D8"/>
    <mergeCell ref="A13:D13"/>
    <mergeCell ref="A14:D14"/>
    <mergeCell ref="A15:D15"/>
    <mergeCell ref="A16:D16"/>
    <mergeCell ref="A17:D17"/>
    <mergeCell ref="C1:I1"/>
    <mergeCell ref="H4:J4"/>
    <mergeCell ref="A18:E18"/>
    <mergeCell ref="H11:K11"/>
    <mergeCell ref="H12:K12"/>
    <mergeCell ref="H13:K13"/>
    <mergeCell ref="H14:K14"/>
    <mergeCell ref="H15:K15"/>
    <mergeCell ref="E5:F5"/>
    <mergeCell ref="H21:K21"/>
    <mergeCell ref="A5:C5"/>
    <mergeCell ref="H18:L18"/>
    <mergeCell ref="L5:M5"/>
    <mergeCell ref="H8:K8"/>
    <mergeCell ref="H9:K9"/>
    <mergeCell ref="H10:K10"/>
    <mergeCell ref="A9:D9"/>
    <mergeCell ref="A10:D10"/>
    <mergeCell ref="A11:D11"/>
    <mergeCell ref="A12:D12"/>
    <mergeCell ref="H23:K23"/>
    <mergeCell ref="H24:K24"/>
    <mergeCell ref="H25:K25"/>
    <mergeCell ref="A24:D24"/>
    <mergeCell ref="A25:D25"/>
    <mergeCell ref="H16:K16"/>
    <mergeCell ref="H17:K17"/>
    <mergeCell ref="H55:L55"/>
    <mergeCell ref="H56:L56"/>
    <mergeCell ref="A65:E65"/>
    <mergeCell ref="A74:E74"/>
    <mergeCell ref="A67:E67"/>
    <mergeCell ref="A68:E68"/>
    <mergeCell ref="A69:E69"/>
    <mergeCell ref="A73:E73"/>
    <mergeCell ref="H26:K26"/>
    <mergeCell ref="H27:K27"/>
    <mergeCell ref="H44:L44"/>
    <mergeCell ref="H33:K33"/>
    <mergeCell ref="H34:L34"/>
    <mergeCell ref="H36:K36"/>
    <mergeCell ref="K38:L38"/>
    <mergeCell ref="H28:K28"/>
    <mergeCell ref="H37:M37"/>
    <mergeCell ref="K39:L39"/>
    <mergeCell ref="K40:L40"/>
    <mergeCell ref="H41:L41"/>
    <mergeCell ref="H43:K43"/>
    <mergeCell ref="H29:K29"/>
    <mergeCell ref="H30:K30"/>
    <mergeCell ref="H31:K31"/>
    <mergeCell ref="A37:E37"/>
    <mergeCell ref="A38:E38"/>
    <mergeCell ref="A43:E43"/>
    <mergeCell ref="A44:E44"/>
    <mergeCell ref="A45:E45"/>
    <mergeCell ref="A42:E42"/>
    <mergeCell ref="A39:E39"/>
    <mergeCell ref="A40:E40"/>
    <mergeCell ref="A41:E41"/>
    <mergeCell ref="H52:L52"/>
    <mergeCell ref="H53:L53"/>
    <mergeCell ref="H54:L54"/>
    <mergeCell ref="A52:E52"/>
    <mergeCell ref="H48:L48"/>
    <mergeCell ref="B51:E51"/>
    <mergeCell ref="H51:I51"/>
    <mergeCell ref="H45:L45"/>
    <mergeCell ref="H46:L46"/>
    <mergeCell ref="H47:L47"/>
    <mergeCell ref="A49:D49"/>
    <mergeCell ref="A46:E46"/>
    <mergeCell ref="D50:E50"/>
    <mergeCell ref="A78:E78"/>
    <mergeCell ref="A59:E59"/>
    <mergeCell ref="A60:E60"/>
    <mergeCell ref="A55:B55"/>
    <mergeCell ref="D54:E54"/>
    <mergeCell ref="A56:E56"/>
    <mergeCell ref="A57:E57"/>
    <mergeCell ref="A58:E58"/>
    <mergeCell ref="A64:E64"/>
    <mergeCell ref="A66:E66"/>
    <mergeCell ref="A75:E75"/>
    <mergeCell ref="A76:E76"/>
    <mergeCell ref="A77:E77"/>
  </mergeCells>
  <dataValidations count="1">
    <dataValidation type="list" allowBlank="1" showInputMessage="1" showErrorMessage="1" sqref="C3" xr:uid="{DA4FF070-00E7-438B-9CF1-19479D0B5175}">
      <formula1>$A$85:$A$86</formula1>
    </dataValidation>
  </dataValidations>
  <pageMargins left="0.45" right="0.45" top="0.75" bottom="0" header="0.3" footer="0.3"/>
  <pageSetup scale="69" orientation="portrait" r:id="rId1"/>
  <headerFooter>
    <oddHeader xml:space="preserve">&amp;C&amp;"-,Bold"&amp;12CONGREGATE EXPENDITURE DETAIL </oddHead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327FE-9C72-4251-BFA8-6D316B1C2E30}">
  <dimension ref="A1:Q34"/>
  <sheetViews>
    <sheetView workbookViewId="0">
      <selection activeCell="P34" sqref="P34"/>
    </sheetView>
  </sheetViews>
  <sheetFormatPr defaultRowHeight="15" outlineLevelCol="1" x14ac:dyDescent="0.25"/>
  <cols>
    <col min="1" max="1" width="7.5703125" customWidth="1"/>
    <col min="2" max="2" width="28.140625" customWidth="1"/>
    <col min="4" max="4" width="10.28515625" bestFit="1" customWidth="1"/>
    <col min="5" max="5" width="3" customWidth="1"/>
    <col min="6" max="6" width="30.42578125" customWidth="1"/>
    <col min="7" max="7" width="10.140625" bestFit="1" customWidth="1"/>
    <col min="8" max="8" width="10.28515625" bestFit="1" customWidth="1"/>
    <col min="9" max="9" width="2.7109375" customWidth="1"/>
    <col min="10" max="10" width="36.42578125" customWidth="1"/>
    <col min="11" max="11" width="8.7109375" bestFit="1" customWidth="1"/>
    <col min="12" max="12" width="10.28515625" bestFit="1" customWidth="1"/>
    <col min="13" max="13" width="2.7109375" customWidth="1"/>
    <col min="14" max="14" width="35" hidden="1" customWidth="1" outlineLevel="1"/>
    <col min="15" max="15" width="8.7109375" hidden="1" customWidth="1" outlineLevel="1"/>
    <col min="16" max="16" width="10.28515625" hidden="1" customWidth="1" outlineLevel="1"/>
    <col min="17" max="17" width="9.140625" collapsed="1"/>
  </cols>
  <sheetData>
    <row r="1" spans="1:16" x14ac:dyDescent="0.25">
      <c r="A1" t="s">
        <v>125</v>
      </c>
    </row>
    <row r="2" spans="1:16" x14ac:dyDescent="0.25">
      <c r="A2" t="s">
        <v>116</v>
      </c>
      <c r="B2">
        <f>Summary!D16</f>
        <v>0</v>
      </c>
    </row>
    <row r="3" spans="1:16" ht="15.75" thickBot="1" x14ac:dyDescent="0.3"/>
    <row r="4" spans="1:16" x14ac:dyDescent="0.25">
      <c r="B4" s="259" t="s">
        <v>108</v>
      </c>
      <c r="C4" s="260"/>
      <c r="D4" s="261"/>
      <c r="F4" s="259" t="s">
        <v>109</v>
      </c>
      <c r="G4" s="260"/>
      <c r="H4" s="261"/>
      <c r="J4" s="259" t="s">
        <v>110</v>
      </c>
      <c r="K4" s="260"/>
      <c r="L4" s="261"/>
      <c r="N4" s="259" t="s">
        <v>111</v>
      </c>
      <c r="O4" s="260"/>
      <c r="P4" s="261"/>
    </row>
    <row r="5" spans="1:16" ht="15.75" thickBot="1" x14ac:dyDescent="0.3">
      <c r="B5" s="179" t="s">
        <v>112</v>
      </c>
      <c r="C5" s="180" t="s">
        <v>113</v>
      </c>
      <c r="D5" s="181" t="s">
        <v>7</v>
      </c>
      <c r="F5" s="179" t="s">
        <v>112</v>
      </c>
      <c r="G5" s="180" t="s">
        <v>113</v>
      </c>
      <c r="H5" s="181" t="s">
        <v>7</v>
      </c>
      <c r="J5" s="179" t="s">
        <v>112</v>
      </c>
      <c r="K5" s="180" t="s">
        <v>113</v>
      </c>
      <c r="L5" s="181" t="s">
        <v>7</v>
      </c>
      <c r="N5" s="179" t="s">
        <v>112</v>
      </c>
      <c r="O5" s="180" t="s">
        <v>113</v>
      </c>
      <c r="P5" s="181" t="s">
        <v>7</v>
      </c>
    </row>
    <row r="6" spans="1:16" x14ac:dyDescent="0.25">
      <c r="B6" s="168"/>
      <c r="C6" s="182"/>
      <c r="D6" s="183"/>
      <c r="F6" s="168"/>
      <c r="G6" s="182"/>
      <c r="H6" s="183"/>
      <c r="J6" s="168"/>
      <c r="K6" s="182"/>
      <c r="L6" s="183"/>
      <c r="N6" s="168"/>
      <c r="O6" s="182"/>
      <c r="P6" s="183"/>
    </row>
    <row r="7" spans="1:16" x14ac:dyDescent="0.25">
      <c r="B7" s="165"/>
      <c r="C7" s="166"/>
      <c r="D7" s="184"/>
      <c r="F7" s="165"/>
      <c r="G7" s="166"/>
      <c r="H7" s="184"/>
      <c r="J7" s="165"/>
      <c r="K7" s="166"/>
      <c r="L7" s="184"/>
      <c r="N7" s="165"/>
      <c r="O7" s="166"/>
      <c r="P7" s="184"/>
    </row>
    <row r="8" spans="1:16" x14ac:dyDescent="0.25">
      <c r="B8" s="165"/>
      <c r="C8" s="166"/>
      <c r="D8" s="184"/>
      <c r="F8" s="165"/>
      <c r="G8" s="166"/>
      <c r="H8" s="184"/>
      <c r="J8" s="165"/>
      <c r="K8" s="166"/>
      <c r="L8" s="184"/>
      <c r="N8" s="165"/>
      <c r="O8" s="166"/>
      <c r="P8" s="184"/>
    </row>
    <row r="9" spans="1:16" x14ac:dyDescent="0.25">
      <c r="B9" s="165"/>
      <c r="C9" s="166"/>
      <c r="D9" s="184"/>
      <c r="F9" s="165"/>
      <c r="G9" s="166"/>
      <c r="H9" s="184"/>
      <c r="J9" s="165"/>
      <c r="K9" s="166"/>
      <c r="L9" s="184"/>
      <c r="N9" s="165"/>
      <c r="O9" s="166"/>
      <c r="P9" s="184"/>
    </row>
    <row r="10" spans="1:16" x14ac:dyDescent="0.25">
      <c r="B10" s="165"/>
      <c r="C10" s="166"/>
      <c r="D10" s="184"/>
      <c r="F10" s="165"/>
      <c r="G10" s="166"/>
      <c r="H10" s="184"/>
      <c r="J10" s="165"/>
      <c r="K10" s="166"/>
      <c r="L10" s="184"/>
      <c r="N10" s="165"/>
      <c r="O10" s="166"/>
      <c r="P10" s="184"/>
    </row>
    <row r="11" spans="1:16" x14ac:dyDescent="0.25">
      <c r="B11" s="165"/>
      <c r="C11" s="166"/>
      <c r="D11" s="184"/>
      <c r="F11" s="165"/>
      <c r="G11" s="166"/>
      <c r="H11" s="184"/>
      <c r="J11" s="165"/>
      <c r="K11" s="166"/>
      <c r="L11" s="184"/>
      <c r="N11" s="165"/>
      <c r="O11" s="166"/>
      <c r="P11" s="184"/>
    </row>
    <row r="12" spans="1:16" x14ac:dyDescent="0.25">
      <c r="B12" s="165"/>
      <c r="C12" s="166"/>
      <c r="D12" s="184"/>
      <c r="F12" s="165"/>
      <c r="G12" s="166"/>
      <c r="H12" s="184"/>
      <c r="J12" s="165"/>
      <c r="K12" s="166"/>
      <c r="L12" s="184"/>
      <c r="N12" s="165"/>
      <c r="O12" s="166"/>
      <c r="P12" s="184"/>
    </row>
    <row r="13" spans="1:16" x14ac:dyDescent="0.25">
      <c r="B13" s="165"/>
      <c r="C13" s="166"/>
      <c r="D13" s="184"/>
      <c r="F13" s="165"/>
      <c r="G13" s="166"/>
      <c r="H13" s="184"/>
      <c r="J13" s="165"/>
      <c r="K13" s="166"/>
      <c r="L13" s="184"/>
      <c r="N13" s="165"/>
      <c r="O13" s="166"/>
      <c r="P13" s="184"/>
    </row>
    <row r="14" spans="1:16" x14ac:dyDescent="0.25">
      <c r="B14" s="165"/>
      <c r="C14" s="166"/>
      <c r="D14" s="184"/>
      <c r="F14" s="165"/>
      <c r="G14" s="166"/>
      <c r="H14" s="184"/>
      <c r="J14" s="165"/>
      <c r="K14" s="166"/>
      <c r="L14" s="184"/>
      <c r="N14" s="165"/>
      <c r="O14" s="166"/>
      <c r="P14" s="184"/>
    </row>
    <row r="15" spans="1:16" x14ac:dyDescent="0.25">
      <c r="B15" s="165"/>
      <c r="C15" s="166"/>
      <c r="D15" s="184"/>
      <c r="F15" s="165"/>
      <c r="G15" s="166"/>
      <c r="H15" s="184"/>
      <c r="J15" s="165"/>
      <c r="K15" s="166"/>
      <c r="L15" s="184"/>
      <c r="N15" s="165"/>
      <c r="O15" s="166"/>
      <c r="P15" s="184"/>
    </row>
    <row r="16" spans="1:16" x14ac:dyDescent="0.25">
      <c r="B16" s="165"/>
      <c r="C16" s="166"/>
      <c r="D16" s="184"/>
      <c r="F16" s="165"/>
      <c r="G16" s="166"/>
      <c r="H16" s="184"/>
      <c r="J16" s="165"/>
      <c r="K16" s="166"/>
      <c r="L16" s="184"/>
      <c r="N16" s="165"/>
      <c r="O16" s="166"/>
      <c r="P16" s="184"/>
    </row>
    <row r="17" spans="2:16" x14ac:dyDescent="0.25">
      <c r="B17" s="165"/>
      <c r="C17" s="166"/>
      <c r="D17" s="184"/>
      <c r="F17" s="165"/>
      <c r="G17" s="166"/>
      <c r="H17" s="184"/>
      <c r="J17" s="165"/>
      <c r="K17" s="166"/>
      <c r="L17" s="184"/>
      <c r="N17" s="165"/>
      <c r="O17" s="166"/>
      <c r="P17" s="184"/>
    </row>
    <row r="18" spans="2:16" x14ac:dyDescent="0.25">
      <c r="B18" s="165"/>
      <c r="C18" s="166"/>
      <c r="D18" s="184"/>
      <c r="F18" s="165"/>
      <c r="G18" s="166"/>
      <c r="H18" s="184"/>
      <c r="J18" s="165"/>
      <c r="K18" s="166"/>
      <c r="L18" s="184"/>
      <c r="N18" s="165"/>
      <c r="O18" s="166"/>
      <c r="P18" s="184"/>
    </row>
    <row r="19" spans="2:16" x14ac:dyDescent="0.25">
      <c r="B19" s="165"/>
      <c r="C19" s="166"/>
      <c r="D19" s="184"/>
      <c r="F19" s="165"/>
      <c r="G19" s="166"/>
      <c r="H19" s="184"/>
      <c r="J19" s="165"/>
      <c r="K19" s="166"/>
      <c r="L19" s="184"/>
      <c r="N19" s="165"/>
      <c r="O19" s="166"/>
      <c r="P19" s="184"/>
    </row>
    <row r="20" spans="2:16" x14ac:dyDescent="0.25">
      <c r="B20" s="165"/>
      <c r="C20" s="166"/>
      <c r="D20" s="184"/>
      <c r="F20" s="165"/>
      <c r="G20" s="166"/>
      <c r="H20" s="184"/>
      <c r="J20" s="165"/>
      <c r="K20" s="166"/>
      <c r="L20" s="184"/>
      <c r="N20" s="165"/>
      <c r="O20" s="166"/>
      <c r="P20" s="184"/>
    </row>
    <row r="21" spans="2:16" x14ac:dyDescent="0.25">
      <c r="B21" s="165"/>
      <c r="C21" s="166"/>
      <c r="D21" s="184"/>
      <c r="F21" s="165"/>
      <c r="G21" s="166"/>
      <c r="H21" s="184"/>
      <c r="J21" s="165"/>
      <c r="K21" s="166"/>
      <c r="L21" s="184"/>
      <c r="N21" s="165"/>
      <c r="O21" s="166"/>
      <c r="P21" s="184"/>
    </row>
    <row r="22" spans="2:16" x14ac:dyDescent="0.25">
      <c r="B22" s="165"/>
      <c r="C22" s="166"/>
      <c r="D22" s="184"/>
      <c r="F22" s="165"/>
      <c r="G22" s="166"/>
      <c r="H22" s="184"/>
      <c r="J22" s="165"/>
      <c r="K22" s="166"/>
      <c r="L22" s="184"/>
      <c r="N22" s="165"/>
      <c r="O22" s="166"/>
      <c r="P22" s="184"/>
    </row>
    <row r="23" spans="2:16" x14ac:dyDescent="0.25">
      <c r="B23" s="165"/>
      <c r="C23" s="166"/>
      <c r="D23" s="184"/>
      <c r="F23" s="165"/>
      <c r="G23" s="166"/>
      <c r="H23" s="184"/>
      <c r="J23" s="165"/>
      <c r="K23" s="166"/>
      <c r="L23" s="184"/>
      <c r="N23" s="165"/>
      <c r="O23" s="166"/>
      <c r="P23" s="184"/>
    </row>
    <row r="24" spans="2:16" x14ac:dyDescent="0.25">
      <c r="B24" s="165"/>
      <c r="C24" s="166"/>
      <c r="D24" s="184"/>
      <c r="F24" s="165"/>
      <c r="G24" s="166"/>
      <c r="H24" s="184"/>
      <c r="J24" s="165"/>
      <c r="K24" s="166"/>
      <c r="L24" s="184"/>
      <c r="N24" s="165"/>
      <c r="O24" s="166"/>
      <c r="P24" s="184"/>
    </row>
    <row r="25" spans="2:16" x14ac:dyDescent="0.25">
      <c r="B25" s="165"/>
      <c r="C25" s="166"/>
      <c r="D25" s="184"/>
      <c r="F25" s="165"/>
      <c r="G25" s="166"/>
      <c r="H25" s="184"/>
      <c r="J25" s="165"/>
      <c r="K25" s="166"/>
      <c r="L25" s="184"/>
      <c r="N25" s="165"/>
      <c r="O25" s="166"/>
      <c r="P25" s="184"/>
    </row>
    <row r="26" spans="2:16" x14ac:dyDescent="0.25">
      <c r="B26" s="165"/>
      <c r="C26" s="166"/>
      <c r="D26" s="184"/>
      <c r="F26" s="165"/>
      <c r="G26" s="166"/>
      <c r="H26" s="184"/>
      <c r="J26" s="165"/>
      <c r="K26" s="166"/>
      <c r="L26" s="184"/>
      <c r="N26" s="165"/>
      <c r="O26" s="166"/>
      <c r="P26" s="184"/>
    </row>
    <row r="27" spans="2:16" x14ac:dyDescent="0.25">
      <c r="B27" s="165"/>
      <c r="C27" s="166"/>
      <c r="D27" s="184"/>
      <c r="F27" s="165"/>
      <c r="G27" s="166"/>
      <c r="H27" s="184"/>
      <c r="J27" s="165"/>
      <c r="K27" s="166"/>
      <c r="L27" s="184"/>
      <c r="N27" s="165"/>
      <c r="O27" s="166"/>
      <c r="P27" s="184"/>
    </row>
    <row r="28" spans="2:16" x14ac:dyDescent="0.25">
      <c r="B28" s="165"/>
      <c r="C28" s="166"/>
      <c r="D28" s="184"/>
      <c r="F28" s="165"/>
      <c r="G28" s="166"/>
      <c r="H28" s="184"/>
      <c r="J28" s="165"/>
      <c r="K28" s="166"/>
      <c r="L28" s="184"/>
      <c r="N28" s="165"/>
      <c r="O28" s="166"/>
      <c r="P28" s="184"/>
    </row>
    <row r="29" spans="2:16" x14ac:dyDescent="0.25">
      <c r="B29" s="165"/>
      <c r="C29" s="166"/>
      <c r="D29" s="184"/>
      <c r="F29" s="165"/>
      <c r="G29" s="166"/>
      <c r="H29" s="184"/>
      <c r="J29" s="165"/>
      <c r="K29" s="166"/>
      <c r="L29" s="184"/>
      <c r="N29" s="165"/>
      <c r="O29" s="166"/>
      <c r="P29" s="184"/>
    </row>
    <row r="30" spans="2:16" x14ac:dyDescent="0.25">
      <c r="B30" s="165"/>
      <c r="C30" s="166"/>
      <c r="D30" s="184"/>
      <c r="F30" s="165"/>
      <c r="G30" s="166"/>
      <c r="H30" s="184"/>
      <c r="J30" s="165"/>
      <c r="K30" s="166"/>
      <c r="L30" s="184"/>
      <c r="N30" s="165"/>
      <c r="O30" s="166"/>
      <c r="P30" s="184"/>
    </row>
    <row r="31" spans="2:16" x14ac:dyDescent="0.25">
      <c r="B31" s="165"/>
      <c r="C31" s="166"/>
      <c r="D31" s="184"/>
      <c r="F31" s="165"/>
      <c r="G31" s="166"/>
      <c r="H31" s="184"/>
      <c r="J31" s="165"/>
      <c r="K31" s="166"/>
      <c r="L31" s="184"/>
      <c r="N31" s="165"/>
      <c r="O31" s="166"/>
      <c r="P31" s="184"/>
    </row>
    <row r="32" spans="2:16" x14ac:dyDescent="0.25">
      <c r="B32" s="165"/>
      <c r="C32" s="166"/>
      <c r="D32" s="184"/>
      <c r="F32" s="165"/>
      <c r="G32" s="166"/>
      <c r="H32" s="184"/>
      <c r="J32" s="165"/>
      <c r="K32" s="166"/>
      <c r="L32" s="184"/>
      <c r="N32" s="165"/>
      <c r="O32" s="166"/>
      <c r="P32" s="184"/>
    </row>
    <row r="33" spans="2:16" ht="15.75" thickBot="1" x14ac:dyDescent="0.3">
      <c r="B33" s="185"/>
      <c r="C33" s="186"/>
      <c r="D33" s="187"/>
      <c r="F33" s="165"/>
      <c r="G33" s="166"/>
      <c r="H33" s="184"/>
      <c r="J33" s="165"/>
      <c r="K33" s="166"/>
      <c r="L33" s="184"/>
      <c r="N33" s="165"/>
      <c r="O33" s="166"/>
      <c r="P33" s="184"/>
    </row>
    <row r="34" spans="2:16" ht="15.75" thickBot="1" x14ac:dyDescent="0.3">
      <c r="B34" s="188" t="s">
        <v>114</v>
      </c>
      <c r="C34" s="189"/>
      <c r="D34" s="196">
        <f>SUM(D6:D33)</f>
        <v>0</v>
      </c>
      <c r="F34" s="188" t="s">
        <v>114</v>
      </c>
      <c r="G34" s="189"/>
      <c r="H34" s="196">
        <f>SUM(H6:H33)</f>
        <v>0</v>
      </c>
      <c r="J34" s="188" t="s">
        <v>114</v>
      </c>
      <c r="K34" s="189"/>
      <c r="L34" s="196">
        <f>SUM(L6:L33)</f>
        <v>0</v>
      </c>
      <c r="N34" s="188" t="s">
        <v>114</v>
      </c>
      <c r="O34" s="189"/>
      <c r="P34" s="196">
        <f t="shared" ref="P34" si="0">SUM(P6:P33)</f>
        <v>0</v>
      </c>
    </row>
  </sheetData>
  <mergeCells count="4">
    <mergeCell ref="B4:D4"/>
    <mergeCell ref="F4:H4"/>
    <mergeCell ref="J4:L4"/>
    <mergeCell ref="N4:P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G18"/>
  <sheetViews>
    <sheetView workbookViewId="0">
      <selection activeCell="C18" sqref="C18"/>
    </sheetView>
  </sheetViews>
  <sheetFormatPr defaultRowHeight="15" x14ac:dyDescent="0.25"/>
  <cols>
    <col min="2" max="2" width="27.7109375" bestFit="1" customWidth="1"/>
    <col min="7" max="7" width="17.5703125" bestFit="1" customWidth="1"/>
  </cols>
  <sheetData>
    <row r="1" spans="2:7" ht="15.75" thickBot="1" x14ac:dyDescent="0.3"/>
    <row r="2" spans="2:7" ht="15.75" thickBot="1" x14ac:dyDescent="0.3">
      <c r="B2" s="262" t="s">
        <v>97</v>
      </c>
      <c r="C2" s="263"/>
      <c r="D2" s="263"/>
      <c r="E2" s="264"/>
    </row>
    <row r="3" spans="2:7" x14ac:dyDescent="0.25">
      <c r="B3" s="152" t="s">
        <v>43</v>
      </c>
      <c r="C3" s="153"/>
      <c r="D3" s="154"/>
      <c r="E3" s="155">
        <f>Summary!I39</f>
        <v>0</v>
      </c>
    </row>
    <row r="4" spans="2:7" ht="15.75" thickBot="1" x14ac:dyDescent="0.3">
      <c r="B4" s="156" t="s">
        <v>44</v>
      </c>
      <c r="C4" s="157"/>
      <c r="D4" s="157"/>
      <c r="E4" s="176" t="e">
        <f>E3/Summary!H8</f>
        <v>#DIV/0!</v>
      </c>
    </row>
    <row r="5" spans="2:7" ht="15.75" thickBot="1" x14ac:dyDescent="0.3">
      <c r="B5" s="158"/>
      <c r="C5" s="159"/>
      <c r="D5" s="159"/>
      <c r="E5" s="160"/>
      <c r="G5" s="161" t="s">
        <v>98</v>
      </c>
    </row>
    <row r="6" spans="2:7" x14ac:dyDescent="0.25">
      <c r="B6" s="152" t="s">
        <v>122</v>
      </c>
      <c r="C6" s="162"/>
      <c r="D6" s="162"/>
      <c r="E6" s="163">
        <f>Summary!D39</f>
        <v>0</v>
      </c>
      <c r="G6" s="164">
        <f>Summary!D39</f>
        <v>0</v>
      </c>
    </row>
    <row r="7" spans="2:7" x14ac:dyDescent="0.25">
      <c r="B7" s="165" t="s">
        <v>121</v>
      </c>
      <c r="C7" s="166"/>
      <c r="D7" s="166"/>
      <c r="E7" s="167">
        <f>Summary!L45</f>
        <v>0</v>
      </c>
      <c r="G7" s="164">
        <f>Summary!L45</f>
        <v>0</v>
      </c>
    </row>
    <row r="8" spans="2:7" ht="15.75" thickBot="1" x14ac:dyDescent="0.3">
      <c r="B8" s="156" t="s">
        <v>99</v>
      </c>
      <c r="C8" s="157"/>
      <c r="D8" s="157"/>
      <c r="E8" s="176" t="e">
        <f>E6/Summary!H8</f>
        <v>#DIV/0!</v>
      </c>
      <c r="G8" s="177" t="e">
        <f>(G6-G7)/Summary!H8</f>
        <v>#DIV/0!</v>
      </c>
    </row>
    <row r="9" spans="2:7" ht="15.75" thickBot="1" x14ac:dyDescent="0.3"/>
    <row r="10" spans="2:7" ht="15.75" thickBot="1" x14ac:dyDescent="0.3">
      <c r="B10" s="265" t="s">
        <v>100</v>
      </c>
      <c r="C10" s="266"/>
      <c r="D10" s="266"/>
      <c r="E10" s="267"/>
    </row>
    <row r="11" spans="2:7" x14ac:dyDescent="0.25">
      <c r="B11" s="168"/>
      <c r="C11" s="169">
        <f>Summary!D16</f>
        <v>0</v>
      </c>
      <c r="D11" s="169"/>
    </row>
    <row r="12" spans="2:7" x14ac:dyDescent="0.25">
      <c r="B12" s="165" t="s">
        <v>101</v>
      </c>
      <c r="C12" s="170" t="e">
        <f>'Expenditure Schedule'!H55/Summary!H8</f>
        <v>#DIV/0!</v>
      </c>
      <c r="D12" s="171"/>
    </row>
    <row r="13" spans="2:7" x14ac:dyDescent="0.25">
      <c r="B13" s="172" t="s">
        <v>102</v>
      </c>
      <c r="C13" s="173" t="e">
        <f>'General Expenditures'!F18/Summary!H8</f>
        <v>#DIV/0!</v>
      </c>
      <c r="D13" s="173"/>
    </row>
    <row r="14" spans="2:7" x14ac:dyDescent="0.25">
      <c r="B14" s="172" t="s">
        <v>103</v>
      </c>
      <c r="C14" s="173" t="e">
        <f>'General Expenditures'!F33/Summary!H8</f>
        <v>#DIV/0!</v>
      </c>
      <c r="D14" s="173"/>
    </row>
    <row r="15" spans="2:7" x14ac:dyDescent="0.25">
      <c r="B15" s="172" t="s">
        <v>104</v>
      </c>
      <c r="C15" s="173" t="e">
        <f>'General Expenditures'!M48/Summary!H8</f>
        <v>#DIV/0!</v>
      </c>
      <c r="D15" s="173"/>
    </row>
    <row r="16" spans="2:7" x14ac:dyDescent="0.25">
      <c r="B16" s="172" t="s">
        <v>105</v>
      </c>
      <c r="C16" s="173" t="e">
        <f>'General Expenditures'!F46/Summary!H8</f>
        <v>#DIV/0!</v>
      </c>
      <c r="D16" s="173"/>
    </row>
    <row r="17" spans="2:4" x14ac:dyDescent="0.25">
      <c r="B17" s="172" t="s">
        <v>106</v>
      </c>
      <c r="C17" s="173" t="e">
        <f>'General Expenditures'!M41/Summary!H8</f>
        <v>#DIV/0!</v>
      </c>
      <c r="D17" s="173"/>
    </row>
    <row r="18" spans="2:4" ht="15.75" thickBot="1" x14ac:dyDescent="0.3">
      <c r="B18" s="174" t="s">
        <v>107</v>
      </c>
      <c r="C18" s="175" t="e">
        <f>'General Expenditures'!F60/Summary!H8</f>
        <v>#DIV/0!</v>
      </c>
      <c r="D18" s="175"/>
    </row>
  </sheetData>
  <mergeCells count="2">
    <mergeCell ref="B2:E2"/>
    <mergeCell ref="B10:E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22</vt:i4>
      </vt:variant>
    </vt:vector>
  </HeadingPairs>
  <TitlesOfParts>
    <vt:vector size="27" baseType="lpstr">
      <vt:lpstr>Summary</vt:lpstr>
      <vt:lpstr>Expenditure Schedule</vt:lpstr>
      <vt:lpstr>General Expenditures</vt:lpstr>
      <vt:lpstr>Additional Funding</vt:lpstr>
      <vt:lpstr>Unit Rate Cost</vt:lpstr>
      <vt:lpstr>DirectCostsEnd</vt:lpstr>
      <vt:lpstr>DirectCostsStart</vt:lpstr>
      <vt:lpstr>IndirectCostsEnd</vt:lpstr>
      <vt:lpstr>IndirectCostsStart</vt:lpstr>
      <vt:lpstr>MATCHTOTCM</vt:lpstr>
      <vt:lpstr>num_AddlResourcesCong</vt:lpstr>
      <vt:lpstr>num_CongregateMealsFunding</vt:lpstr>
      <vt:lpstr>num_CongregateMealsMatch</vt:lpstr>
      <vt:lpstr>num_CongregateMealsParticipants</vt:lpstr>
      <vt:lpstr>num_CongregateMealsUnits</vt:lpstr>
      <vt:lpstr>num_CongregateMealsUnitsRate</vt:lpstr>
      <vt:lpstr>num_FederalGrant</vt:lpstr>
      <vt:lpstr>num_LessCM</vt:lpstr>
      <vt:lpstr>num_LessMatch</vt:lpstr>
      <vt:lpstr>num_LessNSIP</vt:lpstr>
      <vt:lpstr>num_NSIPRate</vt:lpstr>
      <vt:lpstr>num_SubTotal</vt:lpstr>
      <vt:lpstr>num_TotalContractBudget</vt:lpstr>
      <vt:lpstr>num_TotalProgramCost</vt:lpstr>
      <vt:lpstr>num_TotalProgramUnitCost</vt:lpstr>
      <vt:lpstr>'General Expenditures'!Print_Area</vt:lpstr>
      <vt:lpstr>Summary!Print_Area</vt:lpstr>
    </vt:vector>
  </TitlesOfParts>
  <Company>AAA1B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Carmen Franklin</cp:lastModifiedBy>
  <cp:lastPrinted>2021-02-03T17:01:01Z</cp:lastPrinted>
  <dcterms:created xsi:type="dcterms:W3CDTF">2011-08-11T14:06:19Z</dcterms:created>
  <dcterms:modified xsi:type="dcterms:W3CDTF">2024-08-16T20:24:09Z</dcterms:modified>
</cp:coreProperties>
</file>