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C:\Users\csaucedo\Desktop\Reporting Forms\2024\"/>
    </mc:Choice>
  </mc:AlternateContent>
  <xr:revisionPtr revIDLastSave="0" documentId="8_{33DF144D-323A-4AAD-AA1D-C94FA72293C9}" xr6:coauthVersionLast="47" xr6:coauthVersionMax="47" xr10:uidLastSave="{00000000-0000-0000-0000-000000000000}"/>
  <bookViews>
    <workbookView xWindow="-28920" yWindow="-120" windowWidth="29040" windowHeight="15720" xr2:uid="{00000000-000D-0000-FFFF-FFFF00000000}"/>
  </bookViews>
  <sheets>
    <sheet name="Summary" sheetId="3" r:id="rId1"/>
    <sheet name="Expenditure Schedule" sheetId="2" r:id="rId2"/>
    <sheet name="Congregate Expenditure" sheetId="5" r:id="rId3"/>
    <sheet name="HDM Expenditures" sheetId="12" r:id="rId4"/>
    <sheet name="Unit Rate Cost" sheetId="13" state="hidden" r:id="rId5"/>
    <sheet name="Addl Funding" sheetId="16" r:id="rId6"/>
  </sheets>
  <definedNames>
    <definedName name="MATCHTOTCM">'Congregate Expenditure'!$F$79</definedName>
    <definedName name="MATCHTOTHDM">'HDM Expenditures'!$F$79</definedName>
    <definedName name="_xlnm.Print_Area" localSheetId="2">'Congregate Expenditure'!$A$1:$M$79</definedName>
    <definedName name="_xlnm.Print_Area" localSheetId="3">'HDM Expenditures'!$A$1:$M$79</definedName>
    <definedName name="_xlnm.Print_Area" localSheetId="0">Summary!$A:$L</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5" i="2" l="1"/>
  <c r="L7" i="2"/>
  <c r="L8" i="2"/>
  <c r="L9" i="2"/>
  <c r="L6" i="2"/>
  <c r="L10" i="2" s="1"/>
  <c r="H7" i="2"/>
  <c r="H8" i="2"/>
  <c r="H9" i="2"/>
  <c r="H6" i="2"/>
  <c r="F9" i="3"/>
  <c r="F8" i="3"/>
  <c r="F10" i="3" s="1"/>
  <c r="D50" i="3" s="1"/>
  <c r="F13" i="3"/>
  <c r="F12" i="3"/>
  <c r="D10" i="3"/>
  <c r="D51" i="3" s="1"/>
  <c r="G51" i="3" s="1"/>
  <c r="G11" i="13"/>
  <c r="G7" i="13"/>
  <c r="E11" i="13"/>
  <c r="E7" i="13"/>
  <c r="L38" i="2"/>
  <c r="L49" i="2" s="1"/>
  <c r="F23" i="3" s="1"/>
  <c r="G23" i="3" s="1"/>
  <c r="L39" i="2"/>
  <c r="L40" i="2"/>
  <c r="F31" i="12"/>
  <c r="F25" i="3" s="1"/>
  <c r="G25" i="3" s="1"/>
  <c r="F16" i="12"/>
  <c r="F24" i="3" s="1"/>
  <c r="F48" i="5"/>
  <c r="F50" i="5" s="1"/>
  <c r="D27" i="3" s="1"/>
  <c r="F16" i="5"/>
  <c r="C17" i="13"/>
  <c r="K49" i="2"/>
  <c r="J49" i="2"/>
  <c r="G49" i="2"/>
  <c r="F49" i="2"/>
  <c r="K33" i="2"/>
  <c r="J33" i="2"/>
  <c r="G33" i="2"/>
  <c r="F33" i="2"/>
  <c r="K10" i="2"/>
  <c r="J10" i="2"/>
  <c r="J53" i="2" s="1"/>
  <c r="H10" i="2"/>
  <c r="D21" i="3" s="1"/>
  <c r="G10" i="2"/>
  <c r="F10" i="2"/>
  <c r="F53" i="2"/>
  <c r="J39" i="3"/>
  <c r="J29" i="3"/>
  <c r="J41" i="3" s="1"/>
  <c r="M53" i="12"/>
  <c r="M46" i="12"/>
  <c r="F36" i="3" s="1"/>
  <c r="E19" i="13"/>
  <c r="M39" i="12"/>
  <c r="E21" i="13"/>
  <c r="M32" i="12"/>
  <c r="F34" i="3"/>
  <c r="G34" i="3" s="1"/>
  <c r="M16" i="12"/>
  <c r="F33" i="3"/>
  <c r="G33" i="3" s="1"/>
  <c r="F77" i="12"/>
  <c r="F79" i="12" s="1"/>
  <c r="F68" i="12"/>
  <c r="F58" i="12"/>
  <c r="E22" i="13"/>
  <c r="F50" i="12"/>
  <c r="F27" i="3"/>
  <c r="G27" i="3" s="1"/>
  <c r="F44" i="12"/>
  <c r="E20" i="13"/>
  <c r="M54" i="5"/>
  <c r="D37" i="3"/>
  <c r="E37" i="3" s="1"/>
  <c r="M46" i="5"/>
  <c r="C19" i="13"/>
  <c r="M39" i="5"/>
  <c r="C21" i="13"/>
  <c r="M32" i="5"/>
  <c r="M16" i="5"/>
  <c r="D33" i="3" s="1"/>
  <c r="F77" i="5"/>
  <c r="F79" i="5"/>
  <c r="F68" i="5"/>
  <c r="F58" i="5"/>
  <c r="D32" i="3" s="1"/>
  <c r="C22" i="13"/>
  <c r="F44" i="5"/>
  <c r="D26" i="3"/>
  <c r="H18" i="2"/>
  <c r="H19" i="2"/>
  <c r="L17" i="2"/>
  <c r="C1" i="12"/>
  <c r="C1" i="5"/>
  <c r="L16" i="2"/>
  <c r="L33" i="2" s="1"/>
  <c r="F22" i="3" s="1"/>
  <c r="G22" i="3" s="1"/>
  <c r="L18" i="2"/>
  <c r="L19" i="2"/>
  <c r="L20" i="2"/>
  <c r="L21" i="2"/>
  <c r="L22" i="2"/>
  <c r="L23" i="2"/>
  <c r="L24" i="2"/>
  <c r="L25" i="2"/>
  <c r="L26" i="2"/>
  <c r="L27" i="2"/>
  <c r="L28" i="2"/>
  <c r="L29" i="2"/>
  <c r="L30" i="2"/>
  <c r="L31" i="2"/>
  <c r="L32" i="2"/>
  <c r="H16" i="2"/>
  <c r="H17" i="2"/>
  <c r="H20" i="2"/>
  <c r="H21" i="2"/>
  <c r="H22" i="2"/>
  <c r="H23" i="2"/>
  <c r="H24" i="2"/>
  <c r="H25" i="2"/>
  <c r="H26" i="2"/>
  <c r="H27" i="2"/>
  <c r="H28" i="2"/>
  <c r="H29" i="2"/>
  <c r="H30" i="2"/>
  <c r="H31" i="2"/>
  <c r="H32" i="2"/>
  <c r="B1" i="2"/>
  <c r="F37" i="3"/>
  <c r="G37" i="3" s="1"/>
  <c r="D36" i="3"/>
  <c r="E36" i="3" s="1"/>
  <c r="D34" i="3"/>
  <c r="E34" i="3" s="1"/>
  <c r="L41" i="2"/>
  <c r="L42" i="2"/>
  <c r="L43" i="2"/>
  <c r="L44" i="2"/>
  <c r="L45" i="2"/>
  <c r="L46" i="2"/>
  <c r="L47" i="2"/>
  <c r="L48" i="2"/>
  <c r="H39" i="2"/>
  <c r="H40" i="2"/>
  <c r="H49" i="2" s="1"/>
  <c r="D23" i="3" s="1"/>
  <c r="H41" i="2"/>
  <c r="H42" i="2"/>
  <c r="H43" i="2"/>
  <c r="H44" i="2"/>
  <c r="H45" i="2"/>
  <c r="H46" i="2"/>
  <c r="H47" i="2"/>
  <c r="H48" i="2"/>
  <c r="H38" i="2"/>
  <c r="H15" i="2"/>
  <c r="H33" i="2" s="1"/>
  <c r="D22" i="3" s="1"/>
  <c r="F31" i="5"/>
  <c r="C18" i="13"/>
  <c r="H12" i="3"/>
  <c r="D48" i="3" s="1"/>
  <c r="F35" i="3"/>
  <c r="G35" i="3" s="1"/>
  <c r="F32" i="3"/>
  <c r="F26" i="3"/>
  <c r="G26" i="3" s="1"/>
  <c r="D35" i="3"/>
  <c r="E35" i="3" s="1"/>
  <c r="C20" i="13"/>
  <c r="D25" i="3"/>
  <c r="E25" i="3" s="1"/>
  <c r="D24" i="3"/>
  <c r="E24" i="3" s="1"/>
  <c r="F39" i="3" l="1"/>
  <c r="H26" i="3"/>
  <c r="K26" i="3" s="1"/>
  <c r="H34" i="3"/>
  <c r="K34" i="3" s="1"/>
  <c r="H35" i="3"/>
  <c r="K35" i="3" s="1"/>
  <c r="G32" i="3"/>
  <c r="H32" i="3"/>
  <c r="K32" i="3" s="1"/>
  <c r="D39" i="3"/>
  <c r="H39" i="3" s="1"/>
  <c r="K39" i="3" s="1"/>
  <c r="E32" i="3"/>
  <c r="H25" i="3"/>
  <c r="K25" i="3" s="1"/>
  <c r="D29" i="3"/>
  <c r="E21" i="3"/>
  <c r="L53" i="2"/>
  <c r="E16" i="13" s="1"/>
  <c r="F21" i="3"/>
  <c r="H21" i="3" s="1"/>
  <c r="K21" i="3" s="1"/>
  <c r="E33" i="3"/>
  <c r="H33" i="3"/>
  <c r="K33" i="3" s="1"/>
  <c r="G24" i="3"/>
  <c r="H24" i="3"/>
  <c r="K24" i="3" s="1"/>
  <c r="E22" i="3"/>
  <c r="H22" i="3"/>
  <c r="K22" i="3" s="1"/>
  <c r="H23" i="3"/>
  <c r="K23" i="3" s="1"/>
  <c r="E23" i="3"/>
  <c r="G36" i="3"/>
  <c r="H36" i="3"/>
  <c r="K36" i="3" s="1"/>
  <c r="H27" i="3"/>
  <c r="K27" i="3" s="1"/>
  <c r="E27" i="3"/>
  <c r="E18" i="13"/>
  <c r="H53" i="2"/>
  <c r="C16" i="13" s="1"/>
  <c r="H37" i="3"/>
  <c r="K37" i="3" s="1"/>
  <c r="E26" i="3"/>
  <c r="E17" i="13"/>
  <c r="G39" i="3" l="1"/>
  <c r="E39" i="3"/>
  <c r="E29" i="3"/>
  <c r="F29" i="3"/>
  <c r="F41" i="3" s="1"/>
  <c r="G21" i="3"/>
  <c r="G29" i="3" s="1"/>
  <c r="G41" i="3" s="1"/>
  <c r="D41" i="3"/>
  <c r="E41" i="3" l="1"/>
  <c r="G10" i="13"/>
  <c r="G12" i="13" s="1"/>
  <c r="E10" i="13"/>
  <c r="E12" i="13" s="1"/>
  <c r="G6" i="13"/>
  <c r="G8" i="13" s="1"/>
  <c r="E6" i="13"/>
  <c r="E8" i="13" s="1"/>
  <c r="H41" i="3"/>
  <c r="H29" i="3"/>
  <c r="K29" i="3" s="1"/>
  <c r="K41" i="3" l="1"/>
  <c r="D45" i="3"/>
  <c r="D49" i="3" s="1"/>
  <c r="L45" i="3" l="1"/>
  <c r="L46" i="3" s="1"/>
  <c r="E3" i="13"/>
  <c r="E4"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s>
  <commentList>
    <comment ref="A60" authorId="0" shapeId="0" xr:uid="{00000000-0006-0000-0200-000001000000}">
      <text>
        <r>
          <rPr>
            <b/>
            <sz val="8"/>
            <color indexed="81"/>
            <rFont val="Tahoma"/>
            <family val="2"/>
          </rPr>
          <t>Matching funds are required as directed on your award letter. See the RFP budget instructions for more information.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AAA 1B</author>
  </authors>
  <commentList>
    <comment ref="A60" authorId="0" shapeId="0" xr:uid="{00000000-0006-0000-0300-000001000000}">
      <text>
        <r>
          <rPr>
            <b/>
            <sz val="8"/>
            <color indexed="81"/>
            <rFont val="Tahoma"/>
            <family val="2"/>
          </rPr>
          <t>Matching funds are required as directed on your award letter. See the RFP budget instructions for more information.</t>
        </r>
      </text>
    </comment>
  </commentList>
</comments>
</file>

<file path=xl/sharedStrings.xml><?xml version="1.0" encoding="utf-8"?>
<sst xmlns="http://schemas.openxmlformats.org/spreadsheetml/2006/main" count="264" uniqueCount="153">
  <si>
    <t>Contractor</t>
  </si>
  <si>
    <t/>
  </si>
  <si>
    <t>1. RAW FOOD</t>
  </si>
  <si>
    <t>CONGREGATE MEALS</t>
  </si>
  <si>
    <t>HOME DELIVERED MEALS</t>
  </si>
  <si>
    <t>Production Facility</t>
  </si>
  <si>
    <t>Meal Type</t>
  </si>
  <si>
    <t>Units</t>
  </si>
  <si>
    <t>Cost</t>
  </si>
  <si>
    <t>Total</t>
  </si>
  <si>
    <t>2. PURCHASED MEALS</t>
  </si>
  <si>
    <t>Provider</t>
  </si>
  <si>
    <t>3. NUTRITION SUPPLEMENT</t>
  </si>
  <si>
    <t>Enter Type and # of Cases</t>
  </si>
  <si>
    <t>Case Cost</t>
  </si>
  <si>
    <t>I. GENERAL INFORMATION</t>
  </si>
  <si>
    <t>Contractor:</t>
  </si>
  <si>
    <t>Required</t>
  </si>
  <si>
    <t>Grant Funding</t>
  </si>
  <si>
    <t>Match</t>
  </si>
  <si>
    <t>Unit Rate</t>
  </si>
  <si>
    <t>Congregate Meals</t>
  </si>
  <si>
    <t>Home Delivered Meals</t>
  </si>
  <si>
    <t>Grant Total</t>
  </si>
  <si>
    <t>NSIP Rate</t>
  </si>
  <si>
    <t>II. YEAR ONE BUDGET EXPENDITURES</t>
  </si>
  <si>
    <t>Home</t>
  </si>
  <si>
    <t>Congregate</t>
  </si>
  <si>
    <t>Unit</t>
  </si>
  <si>
    <t>Delivered</t>
  </si>
  <si>
    <t>Contract</t>
  </si>
  <si>
    <t>Additional</t>
  </si>
  <si>
    <t xml:space="preserve">Program </t>
  </si>
  <si>
    <t>Meals</t>
  </si>
  <si>
    <t>Ratio</t>
  </si>
  <si>
    <t>Expenditures</t>
  </si>
  <si>
    <t>Resources</t>
  </si>
  <si>
    <t>Direct Costs</t>
  </si>
  <si>
    <t>1. Raw Food</t>
  </si>
  <si>
    <t>2. Purchased Meals</t>
  </si>
  <si>
    <t>3. Nutrition Supplements</t>
  </si>
  <si>
    <t>4. Direct Labor Salary</t>
  </si>
  <si>
    <t>5. Direct Labor Fringe</t>
  </si>
  <si>
    <t>6. Direct Kitchen Expenses</t>
  </si>
  <si>
    <t>7. Transportation</t>
  </si>
  <si>
    <t>Total Direct Costs</t>
  </si>
  <si>
    <t>Indirect Costs</t>
  </si>
  <si>
    <t>Total Indirect Costs</t>
  </si>
  <si>
    <t>Total Program Budget</t>
  </si>
  <si>
    <t>III. BUDGET SUMMARY</t>
  </si>
  <si>
    <t>Total Contract Budget</t>
  </si>
  <si>
    <t>Total Program Cost</t>
  </si>
  <si>
    <t>Total Program Unit Cost</t>
  </si>
  <si>
    <t>Less: NSIP Reimbursement</t>
  </si>
  <si>
    <t>Sub Total</t>
  </si>
  <si>
    <t>Less: Required Match</t>
  </si>
  <si>
    <t>Federal/State Grant</t>
  </si>
  <si>
    <t>Budget Approval:</t>
  </si>
  <si>
    <t>Date</t>
  </si>
  <si>
    <t>FA</t>
  </si>
  <si>
    <t>AAA 1-B Use Only</t>
  </si>
  <si>
    <t>FTE</t>
  </si>
  <si>
    <t>TOTAL DIRECT LABOR SALARIES</t>
  </si>
  <si>
    <t>Position/Title</t>
  </si>
  <si>
    <t>TOTAL DIRECT LABOR FRINGE</t>
  </si>
  <si>
    <t>TOTAL DIRECT KITCHEN EXPENSES</t>
  </si>
  <si>
    <t>7. TRANSPORTATION</t>
  </si>
  <si>
    <t>Miles:</t>
  </si>
  <si>
    <t>Rate Per Mile:</t>
  </si>
  <si>
    <t>Other:</t>
  </si>
  <si>
    <t>TOTAL TRANSPORTATION</t>
  </si>
  <si>
    <t>Rent Rate:</t>
  </si>
  <si>
    <t>Utilities:</t>
  </si>
  <si>
    <t>Months:</t>
  </si>
  <si>
    <t>TOTAL FACILITIES</t>
  </si>
  <si>
    <t>TOTAL EQUIPMENT</t>
  </si>
  <si>
    <t>TOTAL CONSULTANTS</t>
  </si>
  <si>
    <t>TOTAL OTHER</t>
  </si>
  <si>
    <t>Position/Title:</t>
  </si>
  <si>
    <t xml:space="preserve">4. DIRECT LABOR SALARY </t>
  </si>
  <si>
    <t xml:space="preserve">5. DIRECT LABOR FRINGE </t>
  </si>
  <si>
    <t xml:space="preserve">6. DIRECT KITCHEN EXPENSES </t>
  </si>
  <si>
    <t>Sq. Ft.</t>
  </si>
  <si>
    <t>8. OTHER</t>
  </si>
  <si>
    <t xml:space="preserve">9. INDIRECT LABOR SALARY </t>
  </si>
  <si>
    <t>10. INDIRECT LABOR FRINGE</t>
  </si>
  <si>
    <t>11. CONGREGATE FACILITIES (RENT/UTILITIES)</t>
  </si>
  <si>
    <t xml:space="preserve">12. EQUIPMENT </t>
  </si>
  <si>
    <t>13. CONSULTANTS</t>
  </si>
  <si>
    <t>TOTAL RAW FOOD</t>
  </si>
  <si>
    <t>TOTAL PURCHASED MEALS</t>
  </si>
  <si>
    <t>TOTAL NUTRITION SUPPLEMENTS</t>
  </si>
  <si>
    <t>TOTAL FOOD UNITS / COST</t>
  </si>
  <si>
    <t>10. Indirect Labor Fringe</t>
  </si>
  <si>
    <t>11. Facilities (Rent / Utilities)</t>
  </si>
  <si>
    <t>12. Equipment</t>
  </si>
  <si>
    <t>13. Consultants</t>
  </si>
  <si>
    <t xml:space="preserve">  9. Indirect Labor Salary</t>
  </si>
  <si>
    <t xml:space="preserve">  8. Other</t>
  </si>
  <si>
    <t>TOTAL INDIRECT LABOR SALARIES</t>
  </si>
  <si>
    <t>TOTAL INDIRECT LABOR FRINGE</t>
  </si>
  <si>
    <t>11. HDM FACILITIES (RENT/UTILITIES)</t>
  </si>
  <si>
    <t>DESCRIPTION OF MATCHING FUNDS</t>
  </si>
  <si>
    <t>LOCAL CASH MATCH TOTAL</t>
  </si>
  <si>
    <t>LOCAL INKIND MATCH (Specify Source of Funds)</t>
  </si>
  <si>
    <t>LOCAL CASH MATCH (Specify Source of Funds)</t>
  </si>
  <si>
    <t>MATCH TOTAL</t>
  </si>
  <si>
    <t>Participants</t>
  </si>
  <si>
    <t>Date Prepared:</t>
  </si>
  <si>
    <t>Fiscal Year:</t>
  </si>
  <si>
    <t>Supplies</t>
  </si>
  <si>
    <t>Less: CM Program Inc./Vol.Contribution</t>
  </si>
  <si>
    <t>Less: HDM Program Inc./Vol.Contribution</t>
  </si>
  <si>
    <t>Breakfast</t>
  </si>
  <si>
    <t>Hot Lunch</t>
  </si>
  <si>
    <t>Frozen</t>
  </si>
  <si>
    <t>Cold</t>
  </si>
  <si>
    <t>Total Congregate Unit Cost</t>
  </si>
  <si>
    <t>Total HDM Program Cost</t>
  </si>
  <si>
    <t>Total HDM Unit Cost</t>
  </si>
  <si>
    <t>Congregate Program Cost</t>
  </si>
  <si>
    <t>Cong Addl Resources</t>
  </si>
  <si>
    <t xml:space="preserve">DIRECT LABOR SALARY </t>
  </si>
  <si>
    <t xml:space="preserve">DIRECT LABOR FRINGE </t>
  </si>
  <si>
    <t xml:space="preserve">EQUIPMENT </t>
  </si>
  <si>
    <t xml:space="preserve">DIRECT KITCHEN EXPENSES </t>
  </si>
  <si>
    <t>OTHER</t>
  </si>
  <si>
    <t>HDM Addl Resources</t>
  </si>
  <si>
    <t>CHAS</t>
  </si>
  <si>
    <t>Unit Cost by Program</t>
  </si>
  <si>
    <t>Raw Food</t>
  </si>
  <si>
    <t xml:space="preserve">HDM </t>
  </si>
  <si>
    <t>FACILITIES (RENT/UTILITIES)</t>
  </si>
  <si>
    <t>Unit Cost by Category</t>
  </si>
  <si>
    <t>Addl Resources Cong</t>
  </si>
  <si>
    <t>Addl Resources HDM</t>
  </si>
  <si>
    <t>W/Addl Resources</t>
  </si>
  <si>
    <t>Equipment</t>
  </si>
  <si>
    <t>Total Cong</t>
  </si>
  <si>
    <t>Total HDM</t>
  </si>
  <si>
    <t>Additional Funding Cong</t>
  </si>
  <si>
    <t>Additional Funding HDM</t>
  </si>
  <si>
    <t>Work Wk Hrs:</t>
  </si>
  <si>
    <t>Quantity</t>
  </si>
  <si>
    <t>Item Description</t>
  </si>
  <si>
    <t>TOTAL:</t>
  </si>
  <si>
    <t>Admin</t>
  </si>
  <si>
    <t>FY24 Additional FUNDING</t>
  </si>
  <si>
    <t>Food Costs</t>
  </si>
  <si>
    <t>CERTIFICATION: I certify that I am authorized to sign as a representative, officer or agent of the above mentioned entity.  The budget amounts represent necessary costs for implementing the Congregate and Home Delivered Meal Programs as described in the AAA 1-B Contract.  Documentation required under the contract will be maintained and accessible for the entire period of the contract and until an audit of the records has been completed after the end of the three year contract.</t>
  </si>
  <si>
    <t>"By signing this report, I certify to the best of my knowledge and belief that the report is true, complete, and accurate, and the expenditures, disbursements and cash receipts are for the purposes and objectives set forth in the terms and conditions of the Federal award. I am aware that any false, fictitious, or fraudulent information, or the omission of any material fact, may subject me to criminal, civil or administrative penalties for fraud, false statements, false claims or otherwise. (U.S. Code Title 18, Section 1001 and Title 31 Sections 3729-3730 and 3801-3812)."</t>
  </si>
  <si>
    <t>Signature:</t>
  </si>
  <si>
    <t xml:space="preserve">Title: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</si>
</sst>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quot;$&quot;#,##0"/>
    <numFmt numFmtId="167" formatCode="&quot;$&quot;#,##0.00"/>
    <numFmt numFmtId="168" formatCode="&quot;$&quot;#,##0.0"/>
  </numFmts>
  <fonts count="18" x14ac:knownFonts="1">
    <font>
      <sz val="11"/>
      <color theme="1"/>
      <name val="Calibri"/>
      <family val="2"/>
      <scheme val="minor"/>
    </font>
    <font>
      <sz val="10"/>
      <name val="Arial"/>
      <family val="2"/>
    </font>
    <font>
      <b/>
      <sz val="10"/>
      <name val="Arial"/>
      <family val="2"/>
    </font>
    <font>
      <sz val="9"/>
      <name val="Arial"/>
      <family val="2"/>
    </font>
    <font>
      <b/>
      <sz val="9"/>
      <name val="Arial"/>
      <family val="2"/>
    </font>
    <font>
      <b/>
      <u/>
      <sz val="9"/>
      <name val="Arial"/>
      <family val="2"/>
    </font>
    <font>
      <sz val="9"/>
      <color indexed="10"/>
      <name val="Arial"/>
      <family val="2"/>
    </font>
    <font>
      <b/>
      <sz val="9"/>
      <color indexed="10"/>
      <name val="Arial"/>
      <family val="2"/>
    </font>
    <font>
      <b/>
      <sz val="10"/>
      <color indexed="10"/>
      <name val="Arial"/>
      <family val="2"/>
    </font>
    <font>
      <b/>
      <sz val="8"/>
      <color indexed="81"/>
      <name val="Tahoma"/>
      <family val="2"/>
    </font>
    <font>
      <sz val="11"/>
      <color theme="1"/>
      <name val="Calibri"/>
      <family val="2"/>
      <scheme val="minor"/>
    </font>
    <font>
      <b/>
      <sz val="11"/>
      <color theme="1"/>
      <name val="Calibri"/>
      <family val="2"/>
      <scheme val="minor"/>
    </font>
    <font>
      <sz val="11"/>
      <color rgb="FFFF0000"/>
      <name val="Calibri"/>
      <family val="2"/>
      <scheme val="minor"/>
    </font>
    <font>
      <sz val="9"/>
      <color theme="1"/>
      <name val="Calibri"/>
      <family val="2"/>
      <scheme val="minor"/>
    </font>
    <font>
      <sz val="10"/>
      <color theme="1"/>
      <name val="Arial"/>
      <family val="2"/>
    </font>
    <font>
      <b/>
      <sz val="10"/>
      <color theme="1"/>
      <name val="Arial"/>
      <family val="2"/>
    </font>
    <font>
      <sz val="8"/>
      <name val="Arial"/>
      <family val="2"/>
    </font>
    <font>
      <b/>
      <sz val="8"/>
      <name val="Arial"/>
      <family val="2"/>
    </font>
  </fonts>
  <fills count="7">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solid">
        <fgColor theme="0" tint="-0.34998626667073579"/>
        <bgColor indexed="64"/>
      </patternFill>
    </fill>
    <fill>
      <patternFill patternType="solid">
        <fgColor rgb="FFFFFF00"/>
        <bgColor indexed="64"/>
      </patternFill>
    </fill>
    <fill>
      <patternFill patternType="solid">
        <fgColor theme="5" tint="0.59999389629810485"/>
        <bgColor indexed="64"/>
      </patternFill>
    </fill>
  </fills>
  <borders count="45">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right/>
      <top style="thin">
        <color indexed="64"/>
      </top>
      <bottom style="double">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right/>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43" fontId="1" fillId="0" borderId="0" applyFont="0" applyFill="0" applyBorder="0" applyAlignment="0" applyProtection="0"/>
    <xf numFmtId="44" fontId="10" fillId="0" borderId="0" applyFont="0" applyFill="0" applyBorder="0" applyAlignment="0" applyProtection="0"/>
    <xf numFmtId="44" fontId="1" fillId="0" borderId="0" applyFont="0" applyFill="0" applyBorder="0" applyAlignment="0" applyProtection="0"/>
    <xf numFmtId="0" fontId="1" fillId="0" borderId="0"/>
    <xf numFmtId="0" fontId="10" fillId="0" borderId="0"/>
    <xf numFmtId="9" fontId="1" fillId="0" borderId="0" applyFont="0" applyFill="0" applyBorder="0" applyAlignment="0" applyProtection="0"/>
  </cellStyleXfs>
  <cellXfs count="324">
    <xf numFmtId="0" fontId="0" fillId="0" borderId="0" xfId="0"/>
    <xf numFmtId="0" fontId="3" fillId="0" borderId="0" xfId="4" applyFont="1" applyAlignment="1">
      <alignment horizontal="left"/>
    </xf>
    <xf numFmtId="0" fontId="13" fillId="0" borderId="0" xfId="0" applyFont="1"/>
    <xf numFmtId="0" fontId="4" fillId="0" borderId="0" xfId="4" applyFont="1"/>
    <xf numFmtId="0" fontId="3" fillId="0" borderId="0" xfId="4" applyFont="1"/>
    <xf numFmtId="0" fontId="4" fillId="0" borderId="0" xfId="4" applyFont="1" applyAlignment="1">
      <alignment horizontal="left"/>
    </xf>
    <xf numFmtId="0" fontId="4" fillId="0" borderId="0" xfId="4" applyFont="1" applyAlignment="1">
      <alignment horizontal="center"/>
    </xf>
    <xf numFmtId="0" fontId="4" fillId="0" borderId="0" xfId="3" applyNumberFormat="1" applyFont="1" applyAlignment="1">
      <alignment horizontal="left"/>
    </xf>
    <xf numFmtId="0" fontId="3" fillId="0" borderId="0" xfId="4" quotePrefix="1" applyFont="1" applyAlignment="1">
      <alignment horizontal="left"/>
    </xf>
    <xf numFmtId="166" fontId="3" fillId="0" borderId="1" xfId="4" applyNumberFormat="1" applyFont="1" applyBorder="1"/>
    <xf numFmtId="165" fontId="3" fillId="0" borderId="1" xfId="1" applyNumberFormat="1" applyFont="1" applyBorder="1"/>
    <xf numFmtId="165" fontId="3" fillId="0" borderId="0" xfId="1" applyNumberFormat="1" applyFont="1" applyBorder="1"/>
    <xf numFmtId="167" fontId="3" fillId="0" borderId="1" xfId="3" applyNumberFormat="1" applyFont="1" applyBorder="1" applyAlignment="1">
      <alignment horizontal="center"/>
    </xf>
    <xf numFmtId="167" fontId="3" fillId="0" borderId="0" xfId="3" applyNumberFormat="1" applyFont="1" applyBorder="1"/>
    <xf numFmtId="165" fontId="3" fillId="0" borderId="2" xfId="1" applyNumberFormat="1" applyFont="1" applyBorder="1"/>
    <xf numFmtId="167" fontId="3" fillId="0" borderId="2" xfId="4" applyNumberFormat="1" applyFont="1" applyBorder="1" applyAlignment="1">
      <alignment horizontal="center"/>
    </xf>
    <xf numFmtId="167" fontId="3" fillId="0" borderId="0" xfId="4" applyNumberFormat="1" applyFont="1"/>
    <xf numFmtId="164" fontId="3" fillId="0" borderId="0" xfId="3" applyNumberFormat="1" applyFont="1" applyBorder="1"/>
    <xf numFmtId="44" fontId="3" fillId="0" borderId="0" xfId="3" applyFont="1"/>
    <xf numFmtId="0" fontId="3" fillId="0" borderId="0" xfId="4" quotePrefix="1" applyFont="1"/>
    <xf numFmtId="44" fontId="4" fillId="0" borderId="0" xfId="3" applyFont="1"/>
    <xf numFmtId="0" fontId="5" fillId="0" borderId="0" xfId="4" applyFont="1" applyAlignment="1">
      <alignment horizontal="left"/>
    </xf>
    <xf numFmtId="0" fontId="3" fillId="4" borderId="3" xfId="4" applyFont="1" applyFill="1" applyBorder="1"/>
    <xf numFmtId="0" fontId="3" fillId="4" borderId="4" xfId="4" applyFont="1" applyFill="1" applyBorder="1"/>
    <xf numFmtId="0" fontId="3" fillId="4" borderId="5" xfId="4" applyFont="1" applyFill="1" applyBorder="1"/>
    <xf numFmtId="0" fontId="3" fillId="2" borderId="0" xfId="4" applyFont="1" applyFill="1"/>
    <xf numFmtId="166" fontId="3" fillId="0" borderId="6" xfId="3" applyNumberFormat="1" applyFont="1" applyBorder="1" applyProtection="1">
      <protection locked="0"/>
    </xf>
    <xf numFmtId="9" fontId="6" fillId="0" borderId="0" xfId="6" applyFont="1" applyAlignment="1">
      <alignment horizontal="center"/>
    </xf>
    <xf numFmtId="9" fontId="6" fillId="0" borderId="0" xfId="6" applyFont="1" applyFill="1" applyBorder="1"/>
    <xf numFmtId="166" fontId="3" fillId="0" borderId="7" xfId="3" applyNumberFormat="1" applyFont="1" applyBorder="1" applyProtection="1">
      <protection locked="0"/>
    </xf>
    <xf numFmtId="166" fontId="3" fillId="4" borderId="8" xfId="3" applyNumberFormat="1" applyFont="1" applyFill="1" applyBorder="1" applyProtection="1">
      <protection locked="0"/>
    </xf>
    <xf numFmtId="167" fontId="3" fillId="4" borderId="2" xfId="3" applyNumberFormat="1" applyFont="1" applyFill="1" applyBorder="1"/>
    <xf numFmtId="166" fontId="3" fillId="4" borderId="2" xfId="3" applyNumberFormat="1" applyFont="1" applyFill="1" applyBorder="1" applyProtection="1">
      <protection locked="0"/>
    </xf>
    <xf numFmtId="2" fontId="3" fillId="4" borderId="2" xfId="3" applyNumberFormat="1" applyFont="1" applyFill="1" applyBorder="1"/>
    <xf numFmtId="166" fontId="3" fillId="4" borderId="9" xfId="3" applyNumberFormat="1" applyFont="1" applyFill="1" applyBorder="1"/>
    <xf numFmtId="9" fontId="6" fillId="0" borderId="0" xfId="6" applyFont="1" applyBorder="1" applyAlignment="1">
      <alignment horizontal="center"/>
    </xf>
    <xf numFmtId="166" fontId="3" fillId="0" borderId="0" xfId="3" applyNumberFormat="1" applyFont="1" applyBorder="1" applyProtection="1">
      <protection locked="0"/>
    </xf>
    <xf numFmtId="2" fontId="3" fillId="0" borderId="0" xfId="3" applyNumberFormat="1" applyFont="1" applyBorder="1" applyProtection="1">
      <protection locked="0"/>
    </xf>
    <xf numFmtId="166" fontId="3" fillId="0" borderId="0" xfId="3" applyNumberFormat="1" applyFont="1" applyBorder="1" applyAlignment="1">
      <alignment horizontal="right"/>
    </xf>
    <xf numFmtId="166" fontId="3" fillId="4" borderId="8" xfId="3" applyNumberFormat="1" applyFont="1" applyFill="1" applyBorder="1"/>
    <xf numFmtId="166" fontId="3" fillId="4" borderId="2" xfId="3" applyNumberFormat="1" applyFont="1" applyFill="1" applyBorder="1"/>
    <xf numFmtId="166" fontId="4" fillId="0" borderId="10" xfId="3" applyNumberFormat="1" applyFont="1" applyBorder="1"/>
    <xf numFmtId="167" fontId="4" fillId="0" borderId="11" xfId="3" applyNumberFormat="1" applyFont="1" applyBorder="1"/>
    <xf numFmtId="166" fontId="4" fillId="0" borderId="0" xfId="3" applyNumberFormat="1" applyFont="1" applyBorder="1"/>
    <xf numFmtId="44" fontId="4" fillId="0" borderId="0" xfId="3" applyFont="1" applyBorder="1"/>
    <xf numFmtId="167" fontId="4" fillId="0" borderId="0" xfId="3" applyNumberFormat="1" applyFont="1" applyBorder="1"/>
    <xf numFmtId="166" fontId="4" fillId="0" borderId="0" xfId="3" applyNumberFormat="1" applyFont="1" applyBorder="1" applyAlignment="1">
      <alignment horizontal="right"/>
    </xf>
    <xf numFmtId="0" fontId="4" fillId="0" borderId="2" xfId="4" applyFont="1" applyBorder="1" applyAlignment="1">
      <alignment horizontal="left"/>
    </xf>
    <xf numFmtId="166" fontId="4" fillId="0" borderId="2" xfId="3" applyNumberFormat="1" applyFont="1" applyBorder="1"/>
    <xf numFmtId="0" fontId="3" fillId="0" borderId="2" xfId="4" applyFont="1" applyBorder="1"/>
    <xf numFmtId="164" fontId="4" fillId="0" borderId="2" xfId="3" applyNumberFormat="1" applyFont="1" applyBorder="1"/>
    <xf numFmtId="164" fontId="4" fillId="0" borderId="0" xfId="3" applyNumberFormat="1" applyFont="1" applyBorder="1"/>
    <xf numFmtId="164" fontId="4" fillId="0" borderId="0" xfId="3" applyNumberFormat="1" applyFont="1" applyBorder="1" applyAlignment="1">
      <alignment horizontal="right"/>
    </xf>
    <xf numFmtId="166" fontId="4" fillId="0" borderId="1" xfId="3" applyNumberFormat="1" applyFont="1" applyBorder="1" applyAlignment="1">
      <alignment horizontal="right"/>
    </xf>
    <xf numFmtId="166" fontId="4" fillId="0" borderId="1" xfId="4" applyNumberFormat="1" applyFont="1" applyBorder="1"/>
    <xf numFmtId="167" fontId="3" fillId="0" borderId="2" xfId="4" applyNumberFormat="1" applyFont="1" applyBorder="1"/>
    <xf numFmtId="166" fontId="4" fillId="0" borderId="2" xfId="3" applyNumberFormat="1" applyFont="1" applyBorder="1" applyAlignment="1">
      <alignment horizontal="right"/>
    </xf>
    <xf numFmtId="0" fontId="7" fillId="0" borderId="0" xfId="4" applyFont="1" applyAlignment="1">
      <alignment horizontal="center"/>
    </xf>
    <xf numFmtId="0" fontId="3" fillId="0" borderId="0" xfId="4" applyFont="1" applyAlignment="1">
      <alignment horizontal="justify" vertical="top" wrapText="1"/>
    </xf>
    <xf numFmtId="166" fontId="4" fillId="0" borderId="12" xfId="3" applyNumberFormat="1" applyFont="1" applyBorder="1" applyAlignment="1">
      <alignment horizontal="right"/>
    </xf>
    <xf numFmtId="0" fontId="3" fillId="1" borderId="0" xfId="4" applyFont="1" applyFill="1"/>
    <xf numFmtId="0" fontId="3" fillId="1" borderId="1" xfId="4" applyFont="1" applyFill="1" applyBorder="1"/>
    <xf numFmtId="0" fontId="3" fillId="1" borderId="0" xfId="4" applyFont="1" applyFill="1" applyAlignment="1">
      <alignment horizontal="right"/>
    </xf>
    <xf numFmtId="0" fontId="3" fillId="1" borderId="1" xfId="4" applyFont="1" applyFill="1" applyBorder="1" applyAlignment="1">
      <alignment horizontal="right"/>
    </xf>
    <xf numFmtId="0" fontId="3" fillId="0" borderId="0" xfId="4" applyFont="1" applyAlignment="1">
      <alignment vertical="top"/>
    </xf>
    <xf numFmtId="0" fontId="12" fillId="0" borderId="0" xfId="0" applyFont="1"/>
    <xf numFmtId="166" fontId="0" fillId="0" borderId="0" xfId="0" applyNumberFormat="1"/>
    <xf numFmtId="9" fontId="3" fillId="0" borderId="0" xfId="6" applyFont="1" applyAlignment="1">
      <alignment horizontal="center"/>
    </xf>
    <xf numFmtId="2" fontId="3" fillId="0" borderId="0" xfId="3" applyNumberFormat="1" applyFont="1" applyBorder="1"/>
    <xf numFmtId="166" fontId="3" fillId="0" borderId="0" xfId="3" applyNumberFormat="1" applyFont="1" applyBorder="1"/>
    <xf numFmtId="9" fontId="3" fillId="0" borderId="0" xfId="6" applyFont="1" applyFill="1" applyBorder="1"/>
    <xf numFmtId="166" fontId="3" fillId="4" borderId="13" xfId="3" applyNumberFormat="1" applyFont="1" applyFill="1" applyBorder="1"/>
    <xf numFmtId="167" fontId="3" fillId="4" borderId="0" xfId="3" applyNumberFormat="1" applyFont="1" applyFill="1" applyBorder="1"/>
    <xf numFmtId="166" fontId="3" fillId="4" borderId="0" xfId="3" applyNumberFormat="1" applyFont="1" applyFill="1" applyBorder="1"/>
    <xf numFmtId="2" fontId="3" fillId="4" borderId="0" xfId="3" applyNumberFormat="1" applyFont="1" applyFill="1" applyBorder="1"/>
    <xf numFmtId="166" fontId="3" fillId="4" borderId="14" xfId="3" applyNumberFormat="1" applyFont="1" applyFill="1" applyBorder="1"/>
    <xf numFmtId="167" fontId="3" fillId="0" borderId="0" xfId="3" applyNumberFormat="1" applyFont="1" applyFill="1" applyBorder="1"/>
    <xf numFmtId="166" fontId="3" fillId="0" borderId="7" xfId="3" applyNumberFormat="1" applyFont="1" applyBorder="1"/>
    <xf numFmtId="37" fontId="3" fillId="5" borderId="1" xfId="3" applyNumberFormat="1" applyFont="1" applyFill="1" applyBorder="1" applyAlignment="1" applyProtection="1">
      <alignment horizontal="center"/>
      <protection locked="0"/>
    </xf>
    <xf numFmtId="37" fontId="3" fillId="5" borderId="2" xfId="3" applyNumberFormat="1" applyFont="1" applyFill="1" applyBorder="1" applyAlignment="1" applyProtection="1">
      <alignment horizontal="center"/>
      <protection locked="0"/>
    </xf>
    <xf numFmtId="166" fontId="3" fillId="5" borderId="0" xfId="4" quotePrefix="1" applyNumberFormat="1" applyFont="1" applyFill="1" applyAlignment="1" applyProtection="1">
      <alignment horizontal="right"/>
      <protection locked="0"/>
    </xf>
    <xf numFmtId="166" fontId="3" fillId="5" borderId="2" xfId="4" quotePrefix="1" applyNumberFormat="1" applyFont="1" applyFill="1" applyBorder="1" applyAlignment="1" applyProtection="1">
      <alignment horizontal="right"/>
      <protection locked="0"/>
    </xf>
    <xf numFmtId="167" fontId="3" fillId="0" borderId="1" xfId="4" applyNumberFormat="1" applyFont="1" applyBorder="1"/>
    <xf numFmtId="166" fontId="3" fillId="0" borderId="6" xfId="3" applyNumberFormat="1" applyFont="1" applyBorder="1" applyProtection="1"/>
    <xf numFmtId="167" fontId="3" fillId="0" borderId="6" xfId="3" applyNumberFormat="1" applyFont="1" applyBorder="1" applyProtection="1"/>
    <xf numFmtId="2" fontId="3" fillId="0" borderId="6" xfId="3" applyNumberFormat="1" applyFont="1" applyBorder="1" applyProtection="1"/>
    <xf numFmtId="166" fontId="3" fillId="0" borderId="7" xfId="3" applyNumberFormat="1" applyFont="1" applyBorder="1" applyProtection="1"/>
    <xf numFmtId="166" fontId="3" fillId="0" borderId="15" xfId="3" applyNumberFormat="1" applyFont="1" applyBorder="1" applyProtection="1"/>
    <xf numFmtId="166" fontId="4" fillId="5" borderId="2" xfId="3" applyNumberFormat="1" applyFont="1" applyFill="1" applyBorder="1" applyAlignment="1" applyProtection="1">
      <alignment horizontal="right"/>
      <protection locked="0"/>
    </xf>
    <xf numFmtId="3" fontId="2" fillId="0" borderId="0" xfId="4" applyNumberFormat="1" applyFont="1"/>
    <xf numFmtId="3" fontId="2" fillId="0" borderId="0" xfId="4" applyNumberFormat="1" applyFont="1" applyAlignment="1">
      <alignment horizontal="center"/>
    </xf>
    <xf numFmtId="3" fontId="1" fillId="0" borderId="0" xfId="4" applyNumberFormat="1" applyAlignment="1">
      <alignment horizontal="center"/>
    </xf>
    <xf numFmtId="3" fontId="0" fillId="0" borderId="0" xfId="0" applyNumberFormat="1"/>
    <xf numFmtId="3" fontId="2" fillId="0" borderId="0" xfId="4" applyNumberFormat="1" applyFont="1" applyAlignment="1">
      <alignment horizontal="left"/>
    </xf>
    <xf numFmtId="3" fontId="1" fillId="0" borderId="0" xfId="4" applyNumberFormat="1" applyAlignment="1">
      <alignment horizontal="left"/>
    </xf>
    <xf numFmtId="3" fontId="1" fillId="0" borderId="0" xfId="4" applyNumberFormat="1"/>
    <xf numFmtId="3" fontId="2" fillId="0" borderId="6" xfId="4" applyNumberFormat="1" applyFont="1" applyBorder="1" applyAlignment="1">
      <alignment horizontal="center"/>
    </xf>
    <xf numFmtId="3" fontId="2" fillId="0" borderId="11" xfId="4" applyNumberFormat="1" applyFont="1" applyBorder="1" applyAlignment="1">
      <alignment horizontal="center"/>
    </xf>
    <xf numFmtId="3" fontId="2" fillId="0" borderId="6" xfId="1" applyNumberFormat="1" applyFont="1" applyBorder="1" applyAlignment="1">
      <alignment horizontal="center"/>
    </xf>
    <xf numFmtId="3" fontId="2" fillId="0" borderId="6" xfId="3" applyNumberFormat="1" applyFont="1" applyBorder="1" applyAlignment="1">
      <alignment horizontal="center"/>
    </xf>
    <xf numFmtId="3" fontId="2" fillId="0" borderId="11" xfId="3" applyNumberFormat="1" applyFont="1" applyBorder="1" applyAlignment="1">
      <alignment horizontal="center"/>
    </xf>
    <xf numFmtId="3" fontId="1" fillId="0" borderId="6" xfId="4" applyNumberFormat="1" applyBorder="1" applyAlignment="1" applyProtection="1">
      <alignment horizontal="center"/>
      <protection locked="0"/>
    </xf>
    <xf numFmtId="3" fontId="1" fillId="0" borderId="11" xfId="4" applyNumberFormat="1" applyBorder="1"/>
    <xf numFmtId="3" fontId="1" fillId="0" borderId="6" xfId="1" applyNumberFormat="1" applyFont="1" applyBorder="1" applyProtection="1">
      <protection locked="0"/>
    </xf>
    <xf numFmtId="3" fontId="1" fillId="0" borderId="6" xfId="3" applyNumberFormat="1" applyFont="1" applyBorder="1"/>
    <xf numFmtId="3" fontId="1" fillId="0" borderId="11" xfId="3" applyNumberFormat="1" applyFont="1" applyBorder="1"/>
    <xf numFmtId="3" fontId="1" fillId="0" borderId="14" xfId="4" applyNumberFormat="1" applyBorder="1"/>
    <xf numFmtId="3" fontId="1" fillId="0" borderId="16" xfId="1" applyNumberFormat="1" applyFont="1" applyBorder="1"/>
    <xf numFmtId="3" fontId="1" fillId="0" borderId="16" xfId="3" applyNumberFormat="1" applyFont="1" applyBorder="1"/>
    <xf numFmtId="3" fontId="1" fillId="0" borderId="0" xfId="3" applyNumberFormat="1" applyFont="1" applyBorder="1"/>
    <xf numFmtId="3" fontId="2" fillId="0" borderId="11" xfId="4" applyNumberFormat="1" applyFont="1" applyBorder="1"/>
    <xf numFmtId="3" fontId="2" fillId="0" borderId="6" xfId="1" applyNumberFormat="1" applyFont="1" applyBorder="1"/>
    <xf numFmtId="3" fontId="2" fillId="0" borderId="6" xfId="3" applyNumberFormat="1" applyFont="1" applyBorder="1"/>
    <xf numFmtId="3" fontId="2" fillId="0" borderId="11" xfId="3" applyNumberFormat="1" applyFont="1" applyBorder="1"/>
    <xf numFmtId="3" fontId="2" fillId="0" borderId="6" xfId="1" applyNumberFormat="1" applyFont="1" applyBorder="1" applyAlignment="1">
      <alignment horizontal="left"/>
    </xf>
    <xf numFmtId="3" fontId="1" fillId="0" borderId="8" xfId="4" applyNumberFormat="1" applyBorder="1" applyAlignment="1" applyProtection="1">
      <alignment horizontal="center"/>
      <protection locked="0"/>
    </xf>
    <xf numFmtId="3" fontId="1" fillId="0" borderId="2" xfId="4" applyNumberFormat="1" applyBorder="1" applyAlignment="1" applyProtection="1">
      <alignment horizontal="center"/>
      <protection locked="0"/>
    </xf>
    <xf numFmtId="3" fontId="1" fillId="0" borderId="9" xfId="4" applyNumberFormat="1" applyBorder="1" applyAlignment="1" applyProtection="1">
      <alignment horizontal="center"/>
      <protection locked="0"/>
    </xf>
    <xf numFmtId="3" fontId="1" fillId="0" borderId="7" xfId="4" applyNumberFormat="1" applyBorder="1" applyAlignment="1" applyProtection="1">
      <alignment horizontal="center"/>
      <protection locked="0"/>
    </xf>
    <xf numFmtId="3" fontId="1" fillId="0" borderId="1" xfId="4" applyNumberFormat="1" applyBorder="1"/>
    <xf numFmtId="3" fontId="1" fillId="0" borderId="0" xfId="4" applyNumberFormat="1" applyAlignment="1" applyProtection="1">
      <alignment horizontal="left"/>
      <protection locked="0"/>
    </xf>
    <xf numFmtId="3" fontId="1" fillId="0" borderId="0" xfId="4" applyNumberFormat="1" applyAlignment="1" applyProtection="1">
      <alignment horizontal="center"/>
      <protection locked="0"/>
    </xf>
    <xf numFmtId="3" fontId="1" fillId="0" borderId="0" xfId="1" applyNumberFormat="1" applyFont="1" applyBorder="1" applyProtection="1">
      <protection locked="0"/>
    </xf>
    <xf numFmtId="3" fontId="1" fillId="0" borderId="0" xfId="3" applyNumberFormat="1" applyFont="1" applyBorder="1" applyAlignment="1" applyProtection="1">
      <alignment horizontal="center"/>
      <protection locked="0"/>
    </xf>
    <xf numFmtId="3" fontId="2" fillId="0" borderId="0" xfId="3" applyNumberFormat="1" applyFont="1" applyBorder="1"/>
    <xf numFmtId="3" fontId="2" fillId="0" borderId="17" xfId="1" applyNumberFormat="1" applyFont="1" applyBorder="1"/>
    <xf numFmtId="3" fontId="2" fillId="0" borderId="0" xfId="3" applyNumberFormat="1" applyFont="1" applyBorder="1" applyAlignment="1">
      <alignment horizontal="center"/>
    </xf>
    <xf numFmtId="3" fontId="2" fillId="0" borderId="17" xfId="3" applyNumberFormat="1" applyFont="1" applyBorder="1"/>
    <xf numFmtId="3" fontId="14" fillId="0" borderId="0" xfId="0" applyNumberFormat="1" applyFont="1"/>
    <xf numFmtId="3" fontId="2" fillId="0" borderId="1" xfId="3" applyNumberFormat="1" applyFont="1" applyFill="1" applyBorder="1" applyAlignment="1">
      <alignment horizontal="center"/>
    </xf>
    <xf numFmtId="3" fontId="2" fillId="0" borderId="1" xfId="4" applyNumberFormat="1" applyFont="1" applyBorder="1"/>
    <xf numFmtId="3" fontId="2" fillId="0" borderId="15" xfId="4" applyNumberFormat="1" applyFont="1" applyBorder="1" applyAlignment="1">
      <alignment horizontal="center"/>
    </xf>
    <xf numFmtId="3" fontId="2" fillId="0" borderId="6" xfId="1" applyNumberFormat="1" applyFont="1" applyFill="1" applyBorder="1" applyAlignment="1">
      <alignment horizontal="center"/>
    </xf>
    <xf numFmtId="3" fontId="2" fillId="0" borderId="13" xfId="3" applyNumberFormat="1" applyFont="1" applyFill="1" applyBorder="1" applyAlignment="1">
      <alignment horizontal="center"/>
    </xf>
    <xf numFmtId="3" fontId="2" fillId="0" borderId="1" xfId="4" applyNumberFormat="1" applyFont="1" applyBorder="1" applyAlignment="1">
      <alignment horizontal="right"/>
    </xf>
    <xf numFmtId="3" fontId="1" fillId="0" borderId="6" xfId="4" applyNumberFormat="1" applyBorder="1" applyAlignment="1" applyProtection="1">
      <alignment horizontal="left"/>
      <protection locked="0"/>
    </xf>
    <xf numFmtId="3" fontId="1" fillId="0" borderId="8" xfId="4" applyNumberFormat="1" applyBorder="1" applyAlignment="1" applyProtection="1">
      <alignment horizontal="left"/>
      <protection locked="0"/>
    </xf>
    <xf numFmtId="3" fontId="1" fillId="0" borderId="6" xfId="2" applyNumberFormat="1" applyFont="1" applyFill="1" applyBorder="1" applyProtection="1">
      <protection locked="0"/>
    </xf>
    <xf numFmtId="3" fontId="1" fillId="0" borderId="13" xfId="3" applyNumberFormat="1" applyFont="1" applyFill="1" applyBorder="1"/>
    <xf numFmtId="3" fontId="2" fillId="0" borderId="16" xfId="2" applyNumberFormat="1" applyFont="1" applyFill="1" applyBorder="1"/>
    <xf numFmtId="3" fontId="2" fillId="0" borderId="0" xfId="4" applyNumberFormat="1" applyFont="1" applyAlignment="1">
      <alignment horizontal="right"/>
    </xf>
    <xf numFmtId="3" fontId="1" fillId="0" borderId="0" xfId="2" applyNumberFormat="1" applyFont="1" applyFill="1" applyBorder="1"/>
    <xf numFmtId="3" fontId="1" fillId="0" borderId="0" xfId="3" applyNumberFormat="1" applyFont="1" applyFill="1" applyBorder="1"/>
    <xf numFmtId="3" fontId="2" fillId="0" borderId="1" xfId="4" applyNumberFormat="1" applyFont="1" applyBorder="1" applyAlignment="1">
      <alignment horizontal="left"/>
    </xf>
    <xf numFmtId="3" fontId="2" fillId="0" borderId="6" xfId="1" applyNumberFormat="1" applyFont="1" applyFill="1" applyBorder="1"/>
    <xf numFmtId="3" fontId="2" fillId="0" borderId="13" xfId="3" applyNumberFormat="1" applyFont="1" applyFill="1" applyBorder="1"/>
    <xf numFmtId="3" fontId="1" fillId="0" borderId="9" xfId="2" applyNumberFormat="1" applyFont="1" applyFill="1" applyBorder="1" applyAlignment="1" applyProtection="1">
      <protection locked="0"/>
    </xf>
    <xf numFmtId="3" fontId="1" fillId="0" borderId="6" xfId="4" applyNumberFormat="1" applyBorder="1" applyProtection="1">
      <protection locked="0"/>
    </xf>
    <xf numFmtId="3" fontId="2" fillId="0" borderId="16" xfId="2" applyNumberFormat="1" applyFont="1" applyFill="1" applyBorder="1" applyAlignment="1"/>
    <xf numFmtId="3" fontId="1" fillId="0" borderId="9" xfId="2" applyNumberFormat="1" applyFont="1" applyFill="1" applyBorder="1" applyAlignment="1"/>
    <xf numFmtId="3" fontId="1" fillId="0" borderId="0" xfId="2" applyNumberFormat="1" applyFont="1" applyFill="1" applyBorder="1" applyAlignment="1"/>
    <xf numFmtId="3" fontId="1" fillId="0" borderId="0" xfId="1" applyNumberFormat="1" applyFont="1" applyFill="1" applyBorder="1" applyProtection="1">
      <protection locked="0"/>
    </xf>
    <xf numFmtId="3" fontId="14" fillId="0" borderId="6" xfId="0" applyNumberFormat="1" applyFont="1" applyBorder="1"/>
    <xf numFmtId="3" fontId="2" fillId="0" borderId="0" xfId="0" applyNumberFormat="1" applyFont="1"/>
    <xf numFmtId="3" fontId="1" fillId="0" borderId="0" xfId="3" applyNumberFormat="1" applyFont="1" applyBorder="1" applyProtection="1"/>
    <xf numFmtId="3" fontId="2" fillId="0" borderId="1" xfId="0" applyNumberFormat="1" applyFont="1" applyBorder="1"/>
    <xf numFmtId="3" fontId="1" fillId="0" borderId="1" xfId="0" applyNumberFormat="1" applyFont="1" applyBorder="1"/>
    <xf numFmtId="3" fontId="1" fillId="3" borderId="6" xfId="3" applyNumberFormat="1" applyFont="1" applyFill="1" applyBorder="1" applyProtection="1">
      <protection locked="0"/>
    </xf>
    <xf numFmtId="3" fontId="1" fillId="0" borderId="0" xfId="0" applyNumberFormat="1" applyFont="1"/>
    <xf numFmtId="3" fontId="2" fillId="0" borderId="14" xfId="0" applyNumberFormat="1" applyFont="1" applyBorder="1" applyAlignment="1">
      <alignment horizontal="right"/>
    </xf>
    <xf numFmtId="3" fontId="2" fillId="0" borderId="6" xfId="3" applyNumberFormat="1" applyFont="1" applyBorder="1" applyProtection="1"/>
    <xf numFmtId="3" fontId="1" fillId="0" borderId="0" xfId="0" applyNumberFormat="1" applyFont="1" applyAlignment="1">
      <alignment horizontal="right"/>
    </xf>
    <xf numFmtId="3" fontId="2" fillId="0" borderId="0" xfId="3" applyNumberFormat="1" applyFont="1" applyBorder="1" applyProtection="1"/>
    <xf numFmtId="1" fontId="3" fillId="0" borderId="15" xfId="3" applyNumberFormat="1" applyFont="1" applyBorder="1" applyProtection="1"/>
    <xf numFmtId="1" fontId="3" fillId="0" borderId="7" xfId="3" applyNumberFormat="1" applyFont="1" applyBorder="1"/>
    <xf numFmtId="1" fontId="4" fillId="0" borderId="10" xfId="3" applyNumberFormat="1" applyFont="1" applyBorder="1"/>
    <xf numFmtId="165" fontId="3" fillId="0" borderId="17" xfId="1" applyNumberFormat="1" applyFont="1" applyBorder="1"/>
    <xf numFmtId="165" fontId="3" fillId="4" borderId="0" xfId="1" applyNumberFormat="1" applyFont="1" applyFill="1" applyBorder="1"/>
    <xf numFmtId="167" fontId="3" fillId="4" borderId="0" xfId="4" applyNumberFormat="1" applyFont="1" applyFill="1" applyAlignment="1">
      <alignment horizontal="center"/>
    </xf>
    <xf numFmtId="167" fontId="3" fillId="4" borderId="0" xfId="4" applyNumberFormat="1" applyFont="1" applyFill="1"/>
    <xf numFmtId="37" fontId="3" fillId="4" borderId="0" xfId="3" applyNumberFormat="1" applyFont="1" applyFill="1" applyBorder="1" applyAlignment="1" applyProtection="1">
      <alignment horizontal="center"/>
      <protection locked="0"/>
    </xf>
    <xf numFmtId="4" fontId="1" fillId="0" borderId="6" xfId="3" applyNumberFormat="1" applyFont="1" applyBorder="1" applyAlignment="1" applyProtection="1">
      <alignment horizontal="center"/>
      <protection locked="0"/>
    </xf>
    <xf numFmtId="4" fontId="1" fillId="0" borderId="6" xfId="4" applyNumberFormat="1" applyBorder="1" applyAlignment="1" applyProtection="1">
      <alignment horizontal="center"/>
      <protection locked="0"/>
    </xf>
    <xf numFmtId="4" fontId="1" fillId="0" borderId="7" xfId="4" applyNumberFormat="1" applyBorder="1" applyAlignment="1" applyProtection="1">
      <alignment horizontal="center"/>
      <protection locked="0"/>
    </xf>
    <xf numFmtId="4" fontId="1" fillId="0" borderId="6" xfId="4" applyNumberFormat="1" applyBorder="1" applyProtection="1">
      <protection locked="0"/>
    </xf>
    <xf numFmtId="3" fontId="1" fillId="0" borderId="16" xfId="1" applyNumberFormat="1" applyFont="1" applyBorder="1" applyAlignment="1">
      <alignment horizontal="center"/>
    </xf>
    <xf numFmtId="2" fontId="1" fillId="0" borderId="6" xfId="4" applyNumberFormat="1" applyBorder="1" applyAlignment="1" applyProtection="1">
      <alignment horizontal="center"/>
      <protection locked="0"/>
    </xf>
    <xf numFmtId="0" fontId="8" fillId="0" borderId="0" xfId="0" applyFont="1"/>
    <xf numFmtId="168" fontId="0" fillId="0" borderId="0" xfId="0" applyNumberFormat="1"/>
    <xf numFmtId="44" fontId="10" fillId="0" borderId="0" xfId="2" applyFont="1" applyAlignment="1">
      <alignment horizontal="left"/>
    </xf>
    <xf numFmtId="3" fontId="0" fillId="0" borderId="0" xfId="0" applyNumberFormat="1" applyAlignment="1">
      <alignment horizontal="left"/>
    </xf>
    <xf numFmtId="166" fontId="3" fillId="0" borderId="0" xfId="4" applyNumberFormat="1" applyFont="1"/>
    <xf numFmtId="166" fontId="4" fillId="0" borderId="10" xfId="3" applyNumberFormat="1" applyFont="1" applyFill="1" applyBorder="1"/>
    <xf numFmtId="3" fontId="1" fillId="0" borderId="7" xfId="2" applyNumberFormat="1" applyFont="1" applyFill="1" applyBorder="1" applyProtection="1">
      <protection locked="0"/>
    </xf>
    <xf numFmtId="3" fontId="15" fillId="0" borderId="16" xfId="2" applyNumberFormat="1" applyFont="1" applyFill="1" applyBorder="1"/>
    <xf numFmtId="3" fontId="1" fillId="0" borderId="16" xfId="3" applyNumberFormat="1" applyFont="1" applyFill="1" applyBorder="1"/>
    <xf numFmtId="166" fontId="3" fillId="4" borderId="2" xfId="3" applyNumberFormat="1" applyFont="1" applyFill="1" applyBorder="1" applyAlignment="1">
      <alignment horizontal="right"/>
    </xf>
    <xf numFmtId="166" fontId="3" fillId="4" borderId="9" xfId="3" applyNumberFormat="1" applyFont="1" applyFill="1" applyBorder="1" applyAlignment="1">
      <alignment horizontal="right"/>
    </xf>
    <xf numFmtId="3" fontId="14" fillId="0" borderId="0" xfId="0" applyNumberFormat="1" applyFont="1" applyAlignment="1">
      <alignment horizontal="left"/>
    </xf>
    <xf numFmtId="44" fontId="14" fillId="0" borderId="0" xfId="2" applyFont="1" applyFill="1" applyBorder="1"/>
    <xf numFmtId="44" fontId="10" fillId="0" borderId="0" xfId="2" applyFont="1"/>
    <xf numFmtId="0" fontId="0" fillId="0" borderId="6" xfId="0" applyBorder="1"/>
    <xf numFmtId="0" fontId="0" fillId="0" borderId="18" xfId="0" applyBorder="1"/>
    <xf numFmtId="0" fontId="3" fillId="0" borderId="19" xfId="4" applyFont="1" applyBorder="1"/>
    <xf numFmtId="0" fontId="3" fillId="0" borderId="20" xfId="4" applyFont="1" applyBorder="1"/>
    <xf numFmtId="167" fontId="3" fillId="0" borderId="21" xfId="4" applyNumberFormat="1" applyFont="1" applyBorder="1"/>
    <xf numFmtId="44" fontId="10" fillId="0" borderId="6" xfId="2" applyFont="1" applyBorder="1" applyAlignment="1">
      <alignment horizontal="left"/>
    </xf>
    <xf numFmtId="3" fontId="0" fillId="0" borderId="6" xfId="0" applyNumberFormat="1" applyBorder="1" applyAlignment="1">
      <alignment horizontal="left"/>
    </xf>
    <xf numFmtId="44" fontId="10" fillId="0" borderId="6" xfId="2" applyFont="1" applyBorder="1"/>
    <xf numFmtId="44" fontId="10" fillId="0" borderId="22" xfId="2" applyFont="1" applyBorder="1"/>
    <xf numFmtId="3" fontId="14" fillId="0" borderId="18" xfId="0" applyNumberFormat="1" applyFont="1" applyBorder="1" applyAlignment="1">
      <alignment horizontal="left"/>
    </xf>
    <xf numFmtId="3" fontId="14" fillId="0" borderId="19" xfId="0" applyNumberFormat="1" applyFont="1" applyBorder="1" applyAlignment="1">
      <alignment horizontal="left"/>
    </xf>
    <xf numFmtId="44" fontId="10" fillId="0" borderId="20" xfId="2" applyFont="1" applyBorder="1"/>
    <xf numFmtId="44" fontId="10" fillId="0" borderId="21" xfId="2" applyFont="1" applyBorder="1"/>
    <xf numFmtId="0" fontId="0" fillId="0" borderId="23" xfId="0" applyBorder="1"/>
    <xf numFmtId="3" fontId="0" fillId="0" borderId="15" xfId="0" applyNumberFormat="1" applyBorder="1"/>
    <xf numFmtId="3" fontId="0" fillId="0" borderId="24" xfId="0" applyNumberFormat="1" applyBorder="1"/>
    <xf numFmtId="44" fontId="10" fillId="0" borderId="22" xfId="2" applyFont="1" applyBorder="1" applyAlignment="1">
      <alignment horizontal="left"/>
    </xf>
    <xf numFmtId="166" fontId="10" fillId="0" borderId="0" xfId="2" applyNumberFormat="1" applyFont="1"/>
    <xf numFmtId="166" fontId="0" fillId="0" borderId="24" xfId="0" applyNumberFormat="1" applyBorder="1"/>
    <xf numFmtId="0" fontId="3" fillId="0" borderId="25" xfId="4" applyFont="1" applyBorder="1" applyAlignment="1">
      <alignment horizontal="left"/>
    </xf>
    <xf numFmtId="0" fontId="3" fillId="0" borderId="26" xfId="4" applyFont="1" applyBorder="1" applyAlignment="1">
      <alignment horizontal="left"/>
    </xf>
    <xf numFmtId="164" fontId="4" fillId="0" borderId="26" xfId="3" applyNumberFormat="1" applyFont="1" applyBorder="1" applyAlignment="1">
      <alignment horizontal="right"/>
    </xf>
    <xf numFmtId="166" fontId="4" fillId="0" borderId="27" xfId="4" applyNumberFormat="1" applyFont="1" applyBorder="1"/>
    <xf numFmtId="0" fontId="3" fillId="0" borderId="23" xfId="4" applyFont="1" applyBorder="1"/>
    <xf numFmtId="0" fontId="3" fillId="0" borderId="15" xfId="4" applyFont="1" applyBorder="1"/>
    <xf numFmtId="0" fontId="0" fillId="0" borderId="26" xfId="0" applyBorder="1"/>
    <xf numFmtId="166" fontId="0" fillId="0" borderId="27" xfId="0" applyNumberFormat="1" applyBorder="1"/>
    <xf numFmtId="0" fontId="3" fillId="0" borderId="28" xfId="4" applyFont="1" applyBorder="1"/>
    <xf numFmtId="0" fontId="3" fillId="0" borderId="11" xfId="4" applyFont="1" applyBorder="1"/>
    <xf numFmtId="167" fontId="3" fillId="0" borderId="29" xfId="4" applyNumberFormat="1" applyFont="1" applyBorder="1"/>
    <xf numFmtId="166" fontId="0" fillId="0" borderId="22" xfId="0" applyNumberFormat="1" applyBorder="1"/>
    <xf numFmtId="0" fontId="0" fillId="6" borderId="0" xfId="0" applyFill="1"/>
    <xf numFmtId="166" fontId="0" fillId="6" borderId="1" xfId="0" applyNumberFormat="1" applyFill="1" applyBorder="1"/>
    <xf numFmtId="0" fontId="3" fillId="6" borderId="0" xfId="4" applyFont="1" applyFill="1"/>
    <xf numFmtId="0" fontId="4" fillId="0" borderId="0" xfId="3" applyNumberFormat="1" applyFont="1" applyFill="1" applyAlignment="1">
      <alignment horizontal="left"/>
    </xf>
    <xf numFmtId="166" fontId="3" fillId="5" borderId="12" xfId="4" quotePrefix="1" applyNumberFormat="1" applyFont="1" applyFill="1" applyBorder="1" applyAlignment="1" applyProtection="1">
      <alignment horizontal="right"/>
      <protection locked="0"/>
    </xf>
    <xf numFmtId="166" fontId="3" fillId="0" borderId="0" xfId="4" quotePrefix="1" applyNumberFormat="1" applyFont="1" applyAlignment="1" applyProtection="1">
      <alignment horizontal="right"/>
      <protection locked="0"/>
    </xf>
    <xf numFmtId="166" fontId="3" fillId="0" borderId="1" xfId="4" quotePrefix="1" applyNumberFormat="1" applyFont="1" applyBorder="1" applyAlignment="1">
      <alignment horizontal="right"/>
    </xf>
    <xf numFmtId="166" fontId="3" fillId="0" borderId="1" xfId="4" quotePrefix="1" applyNumberFormat="1" applyFont="1" applyBorder="1" applyAlignment="1" applyProtection="1">
      <alignment horizontal="right"/>
      <protection locked="0"/>
    </xf>
    <xf numFmtId="166" fontId="3" fillId="0" borderId="2" xfId="4" applyNumberFormat="1" applyFont="1" applyBorder="1"/>
    <xf numFmtId="165" fontId="3" fillId="0" borderId="0" xfId="1" applyNumberFormat="1" applyFont="1" applyFill="1" applyBorder="1"/>
    <xf numFmtId="167" fontId="3" fillId="0" borderId="0" xfId="4" applyNumberFormat="1" applyFont="1" applyAlignment="1">
      <alignment horizontal="center"/>
    </xf>
    <xf numFmtId="37" fontId="3" fillId="0" borderId="0" xfId="3" applyNumberFormat="1" applyFont="1" applyFill="1" applyBorder="1" applyAlignment="1" applyProtection="1">
      <alignment horizontal="center"/>
      <protection locked="0"/>
    </xf>
    <xf numFmtId="0" fontId="0" fillId="0" borderId="15" xfId="0" applyBorder="1"/>
    <xf numFmtId="0" fontId="11" fillId="0" borderId="19" xfId="0" applyFont="1" applyBorder="1" applyAlignment="1">
      <alignment horizontal="center"/>
    </xf>
    <xf numFmtId="0" fontId="11" fillId="0" borderId="20" xfId="0" applyFont="1" applyBorder="1" applyAlignment="1">
      <alignment horizontal="center"/>
    </xf>
    <xf numFmtId="0" fontId="11" fillId="0" borderId="21" xfId="0" applyFont="1" applyBorder="1" applyAlignment="1">
      <alignment horizontal="center"/>
    </xf>
    <xf numFmtId="164" fontId="10" fillId="0" borderId="15" xfId="2" applyNumberFormat="1" applyFont="1" applyBorder="1"/>
    <xf numFmtId="164" fontId="10" fillId="0" borderId="24" xfId="2" applyNumberFormat="1" applyFont="1" applyBorder="1"/>
    <xf numFmtId="164" fontId="10" fillId="0" borderId="6" xfId="2" applyNumberFormat="1" applyFont="1" applyBorder="1"/>
    <xf numFmtId="164" fontId="10" fillId="0" borderId="22" xfId="2" applyNumberFormat="1" applyFont="1" applyBorder="1"/>
    <xf numFmtId="0" fontId="0" fillId="0" borderId="30" xfId="0" applyBorder="1"/>
    <xf numFmtId="0" fontId="0" fillId="0" borderId="7" xfId="0" applyBorder="1"/>
    <xf numFmtId="164" fontId="10" fillId="0" borderId="7" xfId="2" applyNumberFormat="1" applyFont="1" applyBorder="1"/>
    <xf numFmtId="164" fontId="10" fillId="0" borderId="31" xfId="2" applyNumberFormat="1" applyFont="1" applyBorder="1"/>
    <xf numFmtId="0" fontId="11" fillId="0" borderId="32" xfId="0" applyFont="1" applyBorder="1" applyAlignment="1">
      <alignment horizontal="right"/>
    </xf>
    <xf numFmtId="0" fontId="11" fillId="0" borderId="33" xfId="0" applyFont="1" applyBorder="1"/>
    <xf numFmtId="164" fontId="11" fillId="0" borderId="33" xfId="2" applyNumberFormat="1" applyFont="1" applyBorder="1"/>
    <xf numFmtId="164" fontId="11" fillId="0" borderId="34" xfId="2" applyNumberFormat="1" applyFont="1" applyBorder="1"/>
    <xf numFmtId="164" fontId="10" fillId="0" borderId="40" xfId="2" applyNumberFormat="1" applyFont="1" applyBorder="1"/>
    <xf numFmtId="44" fontId="10" fillId="0" borderId="40" xfId="2" applyFont="1" applyBorder="1"/>
    <xf numFmtId="0" fontId="0" fillId="0" borderId="40" xfId="0" applyBorder="1"/>
    <xf numFmtId="44" fontId="10" fillId="0" borderId="41" xfId="2" applyFont="1" applyBorder="1"/>
    <xf numFmtId="0" fontId="0" fillId="0" borderId="42" xfId="0" applyBorder="1"/>
    <xf numFmtId="3" fontId="2" fillId="0" borderId="9" xfId="4" applyNumberFormat="1" applyFont="1" applyBorder="1" applyAlignment="1">
      <alignment horizontal="center"/>
    </xf>
    <xf numFmtId="3" fontId="2" fillId="0" borderId="44" xfId="4" applyNumberFormat="1" applyFont="1" applyBorder="1" applyAlignment="1">
      <alignment horizontal="center"/>
    </xf>
    <xf numFmtId="0" fontId="17" fillId="0" borderId="0" xfId="4" applyFont="1" applyAlignment="1">
      <alignment horizontal="left" vertical="top" wrapText="1"/>
    </xf>
    <xf numFmtId="0" fontId="3" fillId="0" borderId="0" xfId="4" applyFont="1" applyAlignment="1">
      <alignment horizontal="right"/>
    </xf>
    <xf numFmtId="0" fontId="3" fillId="0" borderId="0" xfId="4" applyFont="1" applyAlignment="1" applyProtection="1">
      <alignment horizontal="center"/>
      <protection locked="0"/>
    </xf>
    <xf numFmtId="0" fontId="3" fillId="0" borderId="0" xfId="4" applyFont="1" applyAlignment="1" applyProtection="1">
      <alignment horizontal="left"/>
      <protection locked="0"/>
    </xf>
    <xf numFmtId="0" fontId="16" fillId="0" borderId="0" xfId="4" applyFont="1" applyAlignment="1">
      <alignment horizontal="left" vertical="top" wrapText="1"/>
    </xf>
    <xf numFmtId="0" fontId="17" fillId="0" borderId="0" xfId="4" applyFont="1" applyAlignment="1">
      <alignment horizontal="left" vertical="top" wrapText="1"/>
    </xf>
    <xf numFmtId="0" fontId="3" fillId="0" borderId="1" xfId="4" applyFont="1" applyBorder="1" applyAlignment="1" applyProtection="1">
      <alignment horizontal="center"/>
      <protection locked="0"/>
    </xf>
    <xf numFmtId="0" fontId="3" fillId="0" borderId="1" xfId="4" applyFont="1" applyBorder="1" applyAlignment="1" applyProtection="1">
      <alignment horizontal="left"/>
      <protection locked="0"/>
    </xf>
    <xf numFmtId="166" fontId="3" fillId="0" borderId="8" xfId="3" applyNumberFormat="1" applyFont="1" applyBorder="1" applyAlignment="1">
      <alignment horizontal="right"/>
    </xf>
    <xf numFmtId="166" fontId="3" fillId="0" borderId="9" xfId="3" applyNumberFormat="1" applyFont="1" applyBorder="1" applyAlignment="1">
      <alignment horizontal="right"/>
    </xf>
    <xf numFmtId="166" fontId="3" fillId="4" borderId="2" xfId="3" applyNumberFormat="1" applyFont="1" applyFill="1" applyBorder="1" applyAlignment="1">
      <alignment horizontal="right"/>
    </xf>
    <xf numFmtId="166" fontId="3" fillId="4" borderId="9" xfId="3" applyNumberFormat="1" applyFont="1" applyFill="1" applyBorder="1" applyAlignment="1">
      <alignment horizontal="right"/>
    </xf>
    <xf numFmtId="166" fontId="3" fillId="0" borderId="8" xfId="3" applyNumberFormat="1" applyFont="1" applyBorder="1" applyAlignment="1" applyProtection="1">
      <alignment horizontal="right"/>
    </xf>
    <xf numFmtId="166" fontId="3" fillId="0" borderId="9" xfId="3" applyNumberFormat="1" applyFont="1" applyBorder="1" applyAlignment="1" applyProtection="1">
      <alignment horizontal="right"/>
    </xf>
    <xf numFmtId="0" fontId="3" fillId="0" borderId="0" xfId="4" applyFont="1" applyAlignment="1">
      <alignment horizontal="left"/>
    </xf>
    <xf numFmtId="166" fontId="4" fillId="0" borderId="35" xfId="3" applyNumberFormat="1" applyFont="1" applyBorder="1" applyAlignment="1">
      <alignment horizontal="right"/>
    </xf>
    <xf numFmtId="166" fontId="4" fillId="0" borderId="36" xfId="3" applyNumberFormat="1" applyFont="1" applyBorder="1" applyAlignment="1">
      <alignment horizontal="right"/>
    </xf>
    <xf numFmtId="0" fontId="4" fillId="0" borderId="2" xfId="4" applyFont="1" applyBorder="1" applyAlignment="1">
      <alignment horizontal="left"/>
    </xf>
    <xf numFmtId="0" fontId="3" fillId="5" borderId="1" xfId="4" applyFont="1" applyFill="1" applyBorder="1" applyAlignment="1" applyProtection="1">
      <alignment horizontal="left"/>
      <protection locked="0"/>
    </xf>
    <xf numFmtId="0" fontId="3" fillId="5" borderId="1" xfId="4" applyFont="1" applyFill="1" applyBorder="1" applyAlignment="1">
      <alignment horizontal="center"/>
    </xf>
    <xf numFmtId="14" fontId="3" fillId="5" borderId="1" xfId="4" applyNumberFormat="1" applyFont="1" applyFill="1" applyBorder="1" applyAlignment="1">
      <alignment horizontal="center"/>
    </xf>
    <xf numFmtId="44" fontId="4" fillId="0" borderId="2" xfId="3" applyFont="1" applyBorder="1" applyAlignment="1">
      <alignment horizontal="left"/>
    </xf>
    <xf numFmtId="3" fontId="1" fillId="0" borderId="0" xfId="4" applyNumberFormat="1" applyAlignment="1">
      <alignment horizontal="right"/>
    </xf>
    <xf numFmtId="3" fontId="1" fillId="0" borderId="0" xfId="4" applyNumberFormat="1" applyAlignment="1">
      <alignment horizontal="left"/>
    </xf>
    <xf numFmtId="3" fontId="2" fillId="0" borderId="0" xfId="4" applyNumberFormat="1" applyFont="1" applyAlignment="1">
      <alignment horizontal="left"/>
    </xf>
    <xf numFmtId="3" fontId="2" fillId="0" borderId="1" xfId="4" applyNumberFormat="1" applyFont="1" applyBorder="1" applyAlignment="1">
      <alignment horizontal="center"/>
    </xf>
    <xf numFmtId="3" fontId="1" fillId="0" borderId="1" xfId="4" applyNumberFormat="1" applyBorder="1" applyAlignment="1">
      <alignment horizontal="left"/>
    </xf>
    <xf numFmtId="3" fontId="1" fillId="0" borderId="8" xfId="4" applyNumberFormat="1" applyBorder="1" applyAlignment="1" applyProtection="1">
      <alignment horizontal="center"/>
      <protection locked="0"/>
    </xf>
    <xf numFmtId="3" fontId="1" fillId="0" borderId="2" xfId="4" applyNumberFormat="1" applyBorder="1" applyAlignment="1" applyProtection="1">
      <alignment horizontal="center"/>
      <protection locked="0"/>
    </xf>
    <xf numFmtId="3" fontId="1" fillId="0" borderId="9" xfId="4" applyNumberFormat="1" applyBorder="1" applyAlignment="1" applyProtection="1">
      <alignment horizontal="center"/>
      <protection locked="0"/>
    </xf>
    <xf numFmtId="3" fontId="2" fillId="0" borderId="1" xfId="3" applyNumberFormat="1" applyFont="1" applyBorder="1" applyAlignment="1">
      <alignment horizontal="center"/>
    </xf>
    <xf numFmtId="3" fontId="1" fillId="0" borderId="6" xfId="4" applyNumberFormat="1" applyBorder="1" applyAlignment="1" applyProtection="1">
      <alignment horizontal="left"/>
      <protection locked="0"/>
    </xf>
    <xf numFmtId="3" fontId="1" fillId="0" borderId="8" xfId="4" applyNumberFormat="1" applyBorder="1" applyAlignment="1" applyProtection="1">
      <alignment horizontal="left"/>
      <protection locked="0"/>
    </xf>
    <xf numFmtId="3" fontId="1" fillId="0" borderId="2" xfId="4" applyNumberFormat="1" applyBorder="1" applyAlignment="1">
      <alignment horizontal="left"/>
    </xf>
    <xf numFmtId="3" fontId="1" fillId="0" borderId="9" xfId="4" applyNumberFormat="1" applyBorder="1" applyAlignment="1">
      <alignment horizontal="left"/>
    </xf>
    <xf numFmtId="3" fontId="2" fillId="0" borderId="4" xfId="4" applyNumberFormat="1" applyFont="1" applyBorder="1" applyAlignment="1">
      <alignment horizontal="right"/>
    </xf>
    <xf numFmtId="3" fontId="2" fillId="0" borderId="0" xfId="4" applyNumberFormat="1" applyFont="1" applyAlignment="1">
      <alignment horizontal="right"/>
    </xf>
    <xf numFmtId="3" fontId="2" fillId="0" borderId="1" xfId="4" applyNumberFormat="1" applyFont="1" applyBorder="1" applyAlignment="1">
      <alignment horizontal="left"/>
    </xf>
    <xf numFmtId="3" fontId="2" fillId="0" borderId="1" xfId="1" applyNumberFormat="1" applyFont="1" applyBorder="1" applyAlignment="1" applyProtection="1">
      <alignment horizontal="center"/>
      <protection locked="0"/>
    </xf>
    <xf numFmtId="3" fontId="1" fillId="0" borderId="2" xfId="4" applyNumberFormat="1" applyBorder="1" applyAlignment="1" applyProtection="1">
      <alignment horizontal="left"/>
      <protection locked="0"/>
    </xf>
    <xf numFmtId="3" fontId="1" fillId="0" borderId="9" xfId="4" applyNumberFormat="1" applyBorder="1" applyAlignment="1" applyProtection="1">
      <alignment horizontal="left"/>
      <protection locked="0"/>
    </xf>
    <xf numFmtId="3" fontId="2" fillId="0" borderId="8" xfId="3" applyNumberFormat="1" applyFont="1" applyBorder="1" applyAlignment="1">
      <alignment horizontal="center"/>
    </xf>
    <xf numFmtId="3" fontId="2" fillId="0" borderId="2" xfId="3" applyNumberFormat="1" applyFont="1" applyBorder="1" applyAlignment="1">
      <alignment horizontal="center"/>
    </xf>
    <xf numFmtId="3" fontId="2" fillId="0" borderId="9" xfId="3" applyNumberFormat="1" applyFont="1" applyBorder="1" applyAlignment="1">
      <alignment horizontal="center"/>
    </xf>
    <xf numFmtId="3" fontId="2" fillId="0" borderId="8" xfId="4" applyNumberFormat="1" applyFont="1" applyBorder="1" applyAlignment="1">
      <alignment horizontal="center"/>
    </xf>
    <xf numFmtId="3" fontId="2" fillId="0" borderId="2" xfId="4" applyNumberFormat="1" applyFont="1" applyBorder="1" applyAlignment="1">
      <alignment horizontal="center"/>
    </xf>
    <xf numFmtId="3" fontId="2" fillId="0" borderId="9" xfId="4" applyNumberFormat="1" applyFont="1" applyBorder="1" applyAlignment="1">
      <alignment horizontal="center"/>
    </xf>
    <xf numFmtId="3" fontId="1" fillId="0" borderId="8" xfId="4" applyNumberFormat="1" applyBorder="1" applyProtection="1">
      <protection locked="0"/>
    </xf>
    <xf numFmtId="3" fontId="1" fillId="0" borderId="2" xfId="4" applyNumberFormat="1" applyBorder="1" applyProtection="1">
      <protection locked="0"/>
    </xf>
    <xf numFmtId="3" fontId="1" fillId="0" borderId="9" xfId="4" applyNumberFormat="1" applyBorder="1" applyProtection="1">
      <protection locked="0"/>
    </xf>
    <xf numFmtId="3" fontId="1" fillId="0" borderId="43" xfId="4" applyNumberFormat="1" applyBorder="1" applyAlignment="1" applyProtection="1">
      <alignment horizontal="left"/>
      <protection locked="0"/>
    </xf>
    <xf numFmtId="3" fontId="2" fillId="0" borderId="0" xfId="4" applyNumberFormat="1" applyFont="1" applyAlignment="1">
      <alignment horizontal="center"/>
    </xf>
    <xf numFmtId="3" fontId="2" fillId="0" borderId="8" xfId="4" applyNumberFormat="1" applyFont="1" applyBorder="1" applyAlignment="1">
      <alignment horizontal="left"/>
    </xf>
    <xf numFmtId="3" fontId="2" fillId="0" borderId="2" xfId="4" applyNumberFormat="1" applyFont="1" applyBorder="1" applyAlignment="1">
      <alignment horizontal="left"/>
    </xf>
    <xf numFmtId="3" fontId="2" fillId="0" borderId="9" xfId="4" applyNumberFormat="1" applyFont="1" applyBorder="1" applyAlignment="1">
      <alignment horizontal="left"/>
    </xf>
    <xf numFmtId="3" fontId="2" fillId="0" borderId="5" xfId="4" applyNumberFormat="1" applyFont="1" applyBorder="1" applyAlignment="1">
      <alignment horizontal="right"/>
    </xf>
    <xf numFmtId="4" fontId="1" fillId="0" borderId="8" xfId="2" applyNumberFormat="1" applyFont="1" applyFill="1" applyBorder="1" applyAlignment="1" applyProtection="1">
      <alignment horizontal="center"/>
      <protection locked="0"/>
    </xf>
    <xf numFmtId="4" fontId="1" fillId="0" borderId="9" xfId="2" applyNumberFormat="1" applyFont="1" applyFill="1" applyBorder="1" applyAlignment="1" applyProtection="1">
      <alignment horizontal="center"/>
      <protection locked="0"/>
    </xf>
    <xf numFmtId="0" fontId="0" fillId="0" borderId="32" xfId="0" applyBorder="1" applyAlignment="1">
      <alignment horizontal="center"/>
    </xf>
    <xf numFmtId="0" fontId="0" fillId="0" borderId="33" xfId="0" applyBorder="1" applyAlignment="1">
      <alignment horizontal="center"/>
    </xf>
    <xf numFmtId="0" fontId="0" fillId="0" borderId="34" xfId="0" applyBorder="1" applyAlignment="1">
      <alignment horizontal="center"/>
    </xf>
    <xf numFmtId="0" fontId="0" fillId="0" borderId="37" xfId="0"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11" fillId="0" borderId="25" xfId="0" applyFont="1" applyBorder="1" applyAlignment="1">
      <alignment horizontal="center"/>
    </xf>
    <xf numFmtId="0" fontId="11" fillId="0" borderId="26" xfId="0" applyFont="1" applyBorder="1" applyAlignment="1">
      <alignment horizontal="center"/>
    </xf>
    <xf numFmtId="0" fontId="11" fillId="0" borderId="27" xfId="0" applyFont="1" applyBorder="1" applyAlignment="1">
      <alignment horizontal="center"/>
    </xf>
  </cellXfs>
  <cellStyles count="7">
    <cellStyle name="Comma 2" xfId="1" xr:uid="{00000000-0005-0000-0000-000000000000}"/>
    <cellStyle name="Currency" xfId="2" builtinId="4"/>
    <cellStyle name="Currency 2" xfId="3" xr:uid="{00000000-0005-0000-0000-000002000000}"/>
    <cellStyle name="Normal" xfId="0" builtinId="0"/>
    <cellStyle name="Normal 2" xfId="4" xr:uid="{00000000-0005-0000-0000-000004000000}"/>
    <cellStyle name="Normal 4" xfId="5" xr:uid="{00000000-0005-0000-0000-000005000000}"/>
    <cellStyle name="Percent 2"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2"/>
  <sheetViews>
    <sheetView showGridLines="0" tabSelected="1" zoomScale="115" zoomScaleNormal="115" workbookViewId="0">
      <selection sqref="A1:L1"/>
    </sheetView>
  </sheetViews>
  <sheetFormatPr defaultRowHeight="15" x14ac:dyDescent="0.25"/>
  <cols>
    <col min="1" max="1" width="11.42578125" customWidth="1"/>
    <col min="2" max="2" width="9.140625" customWidth="1"/>
    <col min="3" max="3" width="12" customWidth="1"/>
    <col min="4" max="4" width="12.85546875" customWidth="1"/>
    <col min="5" max="5" width="8.28515625" customWidth="1"/>
    <col min="6" max="6" width="9.7109375" bestFit="1" customWidth="1"/>
    <col min="7" max="7" width="8.28515625" customWidth="1"/>
    <col min="8" max="8" width="12" customWidth="1"/>
    <col min="9" max="9" width="3.42578125" customWidth="1"/>
    <col min="10" max="10" width="10.42578125" customWidth="1"/>
    <col min="11" max="11" width="0.85546875" customWidth="1"/>
    <col min="12" max="12" width="12.28515625" customWidth="1"/>
    <col min="13" max="13" width="9.7109375" customWidth="1"/>
    <col min="15" max="15" width="14.140625" customWidth="1"/>
  </cols>
  <sheetData>
    <row r="1" spans="1:12" x14ac:dyDescent="0.25">
      <c r="A1" s="274" t="s">
        <v>15</v>
      </c>
      <c r="B1" s="274"/>
      <c r="C1" s="274"/>
      <c r="D1" s="274"/>
      <c r="E1" s="274"/>
      <c r="F1" s="274"/>
      <c r="G1" s="274"/>
      <c r="H1" s="274"/>
      <c r="I1" s="274"/>
      <c r="J1" s="274"/>
      <c r="K1" s="274"/>
      <c r="L1" s="274"/>
    </row>
    <row r="2" spans="1:12" x14ac:dyDescent="0.25">
      <c r="A2" s="2"/>
      <c r="B2" s="2"/>
      <c r="C2" s="2"/>
      <c r="D2" s="2"/>
      <c r="E2" s="2"/>
      <c r="F2" s="2"/>
      <c r="G2" s="2"/>
      <c r="H2" s="2"/>
      <c r="I2" s="2"/>
      <c r="J2" s="2"/>
      <c r="K2" s="2"/>
      <c r="L2" s="2"/>
    </row>
    <row r="3" spans="1:12" x14ac:dyDescent="0.25">
      <c r="A3" s="3" t="s">
        <v>16</v>
      </c>
      <c r="B3" s="275"/>
      <c r="C3" s="275"/>
      <c r="D3" s="275"/>
      <c r="E3" s="275"/>
      <c r="F3" s="275"/>
      <c r="G3" s="275"/>
      <c r="H3" s="3" t="s">
        <v>109</v>
      </c>
      <c r="I3" s="4"/>
      <c r="J3" s="276">
        <v>2024</v>
      </c>
      <c r="K3" s="276"/>
      <c r="L3" s="276"/>
    </row>
    <row r="4" spans="1:12" ht="15" customHeight="1" x14ac:dyDescent="0.25">
      <c r="A4" s="3"/>
      <c r="B4" s="1"/>
      <c r="C4" s="1"/>
      <c r="D4" s="1"/>
      <c r="E4" s="1"/>
      <c r="F4" s="1"/>
      <c r="G4" s="1"/>
      <c r="H4" s="3" t="s">
        <v>108</v>
      </c>
      <c r="I4" s="4"/>
      <c r="J4" s="277"/>
      <c r="K4" s="276"/>
      <c r="L4" s="276"/>
    </row>
    <row r="5" spans="1:12" x14ac:dyDescent="0.25">
      <c r="A5" s="3"/>
      <c r="B5" s="5"/>
      <c r="C5" s="5"/>
      <c r="D5" s="5"/>
      <c r="E5" s="5"/>
      <c r="F5" s="6" t="s">
        <v>17</v>
      </c>
      <c r="G5" s="5"/>
      <c r="H5" s="3"/>
      <c r="I5" s="3"/>
      <c r="J5" s="3"/>
      <c r="K5" s="3"/>
      <c r="L5" s="3"/>
    </row>
    <row r="6" spans="1:12" x14ac:dyDescent="0.25">
      <c r="A6" s="3"/>
      <c r="B6" s="5"/>
      <c r="C6" s="3"/>
      <c r="D6" s="5" t="s">
        <v>18</v>
      </c>
      <c r="E6" s="3"/>
      <c r="F6" s="6" t="s">
        <v>19</v>
      </c>
      <c r="G6" s="3"/>
      <c r="H6" s="6" t="s">
        <v>7</v>
      </c>
      <c r="I6" s="5"/>
      <c r="J6" s="5" t="s">
        <v>20</v>
      </c>
      <c r="K6" s="5"/>
      <c r="L6" s="6" t="s">
        <v>107</v>
      </c>
    </row>
    <row r="7" spans="1:12" x14ac:dyDescent="0.25">
      <c r="A7" s="4"/>
      <c r="B7" s="6"/>
      <c r="C7" s="6"/>
      <c r="D7" s="6"/>
      <c r="E7" s="1"/>
      <c r="F7" s="1"/>
      <c r="G7" s="1"/>
      <c r="H7" s="4"/>
      <c r="I7" s="4"/>
      <c r="J7" s="4"/>
      <c r="K7" s="4"/>
      <c r="L7" s="4"/>
    </row>
    <row r="8" spans="1:12" x14ac:dyDescent="0.25">
      <c r="A8" s="7" t="s">
        <v>21</v>
      </c>
      <c r="B8" s="8"/>
      <c r="C8" s="8"/>
      <c r="D8" s="80"/>
      <c r="E8" s="4"/>
      <c r="F8" s="9">
        <f>D8/0.85*0.15</f>
        <v>0</v>
      </c>
      <c r="G8" s="4"/>
      <c r="H8" s="10"/>
      <c r="I8" s="11"/>
      <c r="J8" s="12"/>
      <c r="K8" s="13"/>
      <c r="L8" s="78"/>
    </row>
    <row r="9" spans="1:12" x14ac:dyDescent="0.25">
      <c r="A9" s="7" t="s">
        <v>22</v>
      </c>
      <c r="B9" s="8"/>
      <c r="C9" s="8"/>
      <c r="D9" s="81"/>
      <c r="E9" s="4"/>
      <c r="F9" s="9">
        <f>D9/0.85*0.15</f>
        <v>0</v>
      </c>
      <c r="G9" s="4"/>
      <c r="H9" s="14"/>
      <c r="I9" s="11"/>
      <c r="J9" s="15"/>
      <c r="K9" s="16"/>
      <c r="L9" s="79"/>
    </row>
    <row r="10" spans="1:12" ht="15.75" thickBot="1" x14ac:dyDescent="0.3">
      <c r="A10" s="225" t="s">
        <v>23</v>
      </c>
      <c r="B10" s="8"/>
      <c r="C10" s="8"/>
      <c r="D10" s="226">
        <f>D8+D9</f>
        <v>0</v>
      </c>
      <c r="E10" s="4"/>
      <c r="F10" s="9">
        <f>F8+F9</f>
        <v>0</v>
      </c>
      <c r="G10" s="4"/>
      <c r="H10" s="167"/>
      <c r="I10" s="167"/>
      <c r="J10" s="168"/>
      <c r="K10" s="169"/>
      <c r="L10" s="170"/>
    </row>
    <row r="11" spans="1:12" ht="6.75" customHeight="1" thickTop="1" x14ac:dyDescent="0.25">
      <c r="A11" s="225"/>
      <c r="B11" s="8"/>
      <c r="C11" s="8"/>
      <c r="D11" s="227"/>
      <c r="E11" s="4"/>
      <c r="F11" s="181"/>
      <c r="G11" s="4"/>
      <c r="H11" s="167"/>
      <c r="I11" s="167"/>
      <c r="J11" s="168"/>
      <c r="K11" s="169"/>
      <c r="L11" s="170"/>
    </row>
    <row r="12" spans="1:12" ht="14.25" customHeight="1" thickBot="1" x14ac:dyDescent="0.3">
      <c r="A12" s="5" t="s">
        <v>140</v>
      </c>
      <c r="B12" s="8"/>
      <c r="C12" s="8"/>
      <c r="D12" s="229"/>
      <c r="E12" s="4"/>
      <c r="F12" s="9">
        <f>D12/0.85*0.15</f>
        <v>0</v>
      </c>
      <c r="G12" s="4"/>
      <c r="H12" s="166">
        <f>ROUND(H8+H9,0)</f>
        <v>0</v>
      </c>
      <c r="I12" s="231"/>
      <c r="J12" s="232"/>
      <c r="K12" s="16"/>
      <c r="L12" s="233"/>
    </row>
    <row r="13" spans="1:12" ht="13.5" customHeight="1" thickTop="1" x14ac:dyDescent="0.25">
      <c r="A13" s="5" t="s">
        <v>141</v>
      </c>
      <c r="B13" s="8"/>
      <c r="C13" s="8"/>
      <c r="D13" s="228"/>
      <c r="E13" s="4"/>
      <c r="F13" s="230">
        <f>D13/0.85*0.15</f>
        <v>0</v>
      </c>
      <c r="G13" s="4"/>
      <c r="I13" s="11"/>
      <c r="J13" s="4"/>
      <c r="K13" s="4"/>
      <c r="L13" s="17"/>
    </row>
    <row r="14" spans="1:12" x14ac:dyDescent="0.25">
      <c r="A14" s="20" t="s">
        <v>24</v>
      </c>
      <c r="B14" s="19"/>
      <c r="C14" s="4"/>
      <c r="D14" s="82">
        <v>0.67</v>
      </c>
      <c r="E14" s="4"/>
      <c r="F14" s="4"/>
      <c r="G14" s="4"/>
      <c r="H14" s="4"/>
      <c r="I14" s="4"/>
      <c r="J14" s="4"/>
      <c r="K14" s="4"/>
      <c r="L14" s="4"/>
    </row>
    <row r="15" spans="1:12" ht="12.75" customHeight="1" x14ac:dyDescent="0.25">
      <c r="A15" s="18"/>
      <c r="B15" s="19"/>
      <c r="C15" s="4"/>
      <c r="D15" s="4"/>
      <c r="E15" s="4"/>
      <c r="F15" s="4"/>
      <c r="G15" s="4"/>
      <c r="H15" s="4"/>
      <c r="I15" s="4"/>
      <c r="J15" s="4"/>
      <c r="K15" s="4"/>
      <c r="L15" s="4"/>
    </row>
    <row r="16" spans="1:12" x14ac:dyDescent="0.25">
      <c r="A16" s="278" t="s">
        <v>25</v>
      </c>
      <c r="B16" s="278"/>
      <c r="C16" s="278"/>
      <c r="D16" s="278"/>
      <c r="E16" s="278"/>
      <c r="F16" s="278"/>
      <c r="G16" s="278"/>
      <c r="H16" s="278"/>
      <c r="I16" s="278"/>
      <c r="J16" s="278"/>
      <c r="K16" s="278"/>
      <c r="L16" s="278"/>
    </row>
    <row r="17" spans="1:15" x14ac:dyDescent="0.25">
      <c r="A17" s="4"/>
      <c r="B17" s="19"/>
      <c r="C17" s="4"/>
      <c r="D17" s="6"/>
      <c r="E17" s="6"/>
      <c r="F17" s="6" t="s">
        <v>26</v>
      </c>
      <c r="G17" s="6"/>
      <c r="H17" s="6" t="s">
        <v>9</v>
      </c>
      <c r="I17" s="6"/>
      <c r="J17" s="6"/>
      <c r="K17" s="6"/>
      <c r="L17" s="6" t="s">
        <v>9</v>
      </c>
    </row>
    <row r="18" spans="1:15" x14ac:dyDescent="0.25">
      <c r="A18" s="4"/>
      <c r="B18" s="19"/>
      <c r="C18" s="4"/>
      <c r="D18" s="6" t="s">
        <v>27</v>
      </c>
      <c r="E18" s="6" t="s">
        <v>28</v>
      </c>
      <c r="F18" s="6" t="s">
        <v>29</v>
      </c>
      <c r="G18" s="6" t="s">
        <v>28</v>
      </c>
      <c r="H18" s="6" t="s">
        <v>30</v>
      </c>
      <c r="I18" s="6"/>
      <c r="J18" s="6" t="s">
        <v>31</v>
      </c>
      <c r="K18" s="6"/>
      <c r="L18" s="6" t="s">
        <v>32</v>
      </c>
    </row>
    <row r="19" spans="1:15" x14ac:dyDescent="0.25">
      <c r="A19" s="4"/>
      <c r="B19" s="19"/>
      <c r="C19" s="4"/>
      <c r="D19" s="6" t="s">
        <v>33</v>
      </c>
      <c r="E19" s="6" t="s">
        <v>34</v>
      </c>
      <c r="F19" s="6" t="s">
        <v>33</v>
      </c>
      <c r="G19" s="6" t="s">
        <v>34</v>
      </c>
      <c r="H19" s="6" t="s">
        <v>35</v>
      </c>
      <c r="I19" s="6"/>
      <c r="J19" s="6" t="s">
        <v>36</v>
      </c>
      <c r="K19" s="6"/>
      <c r="L19" s="6" t="s">
        <v>35</v>
      </c>
    </row>
    <row r="20" spans="1:15" x14ac:dyDescent="0.25">
      <c r="A20" s="21" t="s">
        <v>37</v>
      </c>
      <c r="B20" s="1"/>
      <c r="C20" s="1"/>
      <c r="D20" s="22"/>
      <c r="E20" s="23"/>
      <c r="F20" s="23"/>
      <c r="G20" s="23"/>
      <c r="H20" s="24"/>
      <c r="I20" s="25"/>
      <c r="J20" s="22"/>
      <c r="K20" s="23"/>
      <c r="L20" s="24"/>
    </row>
    <row r="21" spans="1:15" x14ac:dyDescent="0.25">
      <c r="A21" s="1" t="s">
        <v>38</v>
      </c>
      <c r="B21" s="1"/>
      <c r="C21" s="1"/>
      <c r="D21" s="83">
        <f>'Expenditure Schedule'!H10</f>
        <v>0</v>
      </c>
      <c r="E21" s="84" t="str">
        <f>IF(D21&gt;0,D21/'Expenditure Schedule'!$F$53,"")</f>
        <v/>
      </c>
      <c r="F21" s="83">
        <f>'Expenditure Schedule'!L10</f>
        <v>0</v>
      </c>
      <c r="G21" s="85" t="str">
        <f>IF(F21&gt;0,F21/'Expenditure Schedule'!$J$53,"")</f>
        <v/>
      </c>
      <c r="H21" s="83">
        <f t="shared" ref="H21:H27" si="0">D21+F21</f>
        <v>0</v>
      </c>
      <c r="I21" s="13"/>
      <c r="J21" s="26"/>
      <c r="K21" s="265">
        <f t="shared" ref="K21:K27" si="1">H21+J21</f>
        <v>0</v>
      </c>
      <c r="L21" s="266"/>
    </row>
    <row r="22" spans="1:15" x14ac:dyDescent="0.25">
      <c r="A22" s="1" t="s">
        <v>39</v>
      </c>
      <c r="B22" s="1"/>
      <c r="C22" s="1"/>
      <c r="D22" s="83">
        <f>'Expenditure Schedule'!H33</f>
        <v>0</v>
      </c>
      <c r="E22" s="84" t="str">
        <f>IF(D22&gt;0,D22/'Expenditure Schedule'!$F$53,"")</f>
        <v/>
      </c>
      <c r="F22" s="83">
        <f>'Expenditure Schedule'!L33</f>
        <v>0</v>
      </c>
      <c r="G22" s="85" t="str">
        <f>IF(F22&gt;0,F22/'Expenditure Schedule'!$J$53,"")</f>
        <v/>
      </c>
      <c r="H22" s="83">
        <f t="shared" si="0"/>
        <v>0</v>
      </c>
      <c r="I22" s="13"/>
      <c r="J22" s="26"/>
      <c r="K22" s="265">
        <f t="shared" si="1"/>
        <v>0</v>
      </c>
      <c r="L22" s="266"/>
    </row>
    <row r="23" spans="1:15" x14ac:dyDescent="0.25">
      <c r="A23" s="1" t="s">
        <v>40</v>
      </c>
      <c r="B23" s="1"/>
      <c r="C23" s="1"/>
      <c r="D23" s="83">
        <f>'Expenditure Schedule'!H49</f>
        <v>0</v>
      </c>
      <c r="E23" s="84" t="str">
        <f>IF(D23&gt;0,D23/'Expenditure Schedule'!$F$53,"")</f>
        <v/>
      </c>
      <c r="F23" s="83">
        <f>'Expenditure Schedule'!L49</f>
        <v>0</v>
      </c>
      <c r="G23" s="85" t="str">
        <f>IF(F23&gt;0,F23/'Expenditure Schedule'!$J$53,"")</f>
        <v/>
      </c>
      <c r="H23" s="83">
        <f t="shared" si="0"/>
        <v>0</v>
      </c>
      <c r="I23" s="13"/>
      <c r="J23" s="26"/>
      <c r="K23" s="265">
        <f t="shared" si="1"/>
        <v>0</v>
      </c>
      <c r="L23" s="266"/>
    </row>
    <row r="24" spans="1:15" x14ac:dyDescent="0.25">
      <c r="A24" s="1" t="s">
        <v>41</v>
      </c>
      <c r="B24" s="1"/>
      <c r="C24" s="1"/>
      <c r="D24" s="83">
        <f>'Congregate Expenditure'!F16</f>
        <v>0</v>
      </c>
      <c r="E24" s="84" t="str">
        <f>IF(D24&gt;0,D24/'Expenditure Schedule'!$F$53,"")</f>
        <v/>
      </c>
      <c r="F24" s="83">
        <f>'HDM Expenditures'!F16</f>
        <v>0</v>
      </c>
      <c r="G24" s="85" t="str">
        <f>IF(F24&gt;0,F24/'Expenditure Schedule'!$J$53,"")</f>
        <v/>
      </c>
      <c r="H24" s="83">
        <f t="shared" si="0"/>
        <v>0</v>
      </c>
      <c r="I24" s="13"/>
      <c r="J24" s="26"/>
      <c r="K24" s="265">
        <f t="shared" si="1"/>
        <v>0</v>
      </c>
      <c r="L24" s="266"/>
    </row>
    <row r="25" spans="1:15" x14ac:dyDescent="0.25">
      <c r="A25" s="1" t="s">
        <v>42</v>
      </c>
      <c r="B25" s="1"/>
      <c r="C25" s="1"/>
      <c r="D25" s="83">
        <f>'Congregate Expenditure'!F31</f>
        <v>0</v>
      </c>
      <c r="E25" s="84" t="str">
        <f>IF(D25&gt;0,D25/'Expenditure Schedule'!$F$53,"")</f>
        <v/>
      </c>
      <c r="F25" s="83">
        <f>'HDM Expenditures'!F31</f>
        <v>0</v>
      </c>
      <c r="G25" s="85" t="str">
        <f>IF(F25&gt;0,F25/'Expenditure Schedule'!$J$53,"")</f>
        <v/>
      </c>
      <c r="H25" s="83">
        <f t="shared" si="0"/>
        <v>0</v>
      </c>
      <c r="I25" s="13"/>
      <c r="J25" s="26"/>
      <c r="K25" s="265">
        <f t="shared" si="1"/>
        <v>0</v>
      </c>
      <c r="L25" s="266"/>
    </row>
    <row r="26" spans="1:15" x14ac:dyDescent="0.25">
      <c r="A26" s="1" t="s">
        <v>43</v>
      </c>
      <c r="B26" s="1"/>
      <c r="C26" s="27"/>
      <c r="D26" s="83">
        <f>'Congregate Expenditure'!F44</f>
        <v>0</v>
      </c>
      <c r="E26" s="84" t="str">
        <f>IF(D26&gt;0,D26/'Expenditure Schedule'!$F$53,"")</f>
        <v/>
      </c>
      <c r="F26" s="83">
        <f>'HDM Expenditures'!F44</f>
        <v>0</v>
      </c>
      <c r="G26" s="85" t="str">
        <f>IF(F26&gt;0,F26/'Expenditure Schedule'!$J$53,"")</f>
        <v/>
      </c>
      <c r="H26" s="83">
        <f t="shared" si="0"/>
        <v>0</v>
      </c>
      <c r="I26" s="28"/>
      <c r="J26" s="26"/>
      <c r="K26" s="265">
        <f t="shared" si="1"/>
        <v>0</v>
      </c>
      <c r="L26" s="266"/>
    </row>
    <row r="27" spans="1:15" x14ac:dyDescent="0.25">
      <c r="A27" s="1" t="s">
        <v>44</v>
      </c>
      <c r="B27" s="1"/>
      <c r="C27" s="27"/>
      <c r="D27" s="86">
        <f>'Congregate Expenditure'!F50</f>
        <v>0</v>
      </c>
      <c r="E27" s="84" t="str">
        <f>IF(D27&gt;0,D27/'Expenditure Schedule'!$F$53,"")</f>
        <v/>
      </c>
      <c r="F27" s="86">
        <f>'HDM Expenditures'!F50</f>
        <v>0</v>
      </c>
      <c r="G27" s="85" t="str">
        <f>IF(F27&gt;0,F27/'Expenditure Schedule'!$J$53,"")</f>
        <v/>
      </c>
      <c r="H27" s="83">
        <f t="shared" si="0"/>
        <v>0</v>
      </c>
      <c r="I27" s="28"/>
      <c r="J27" s="29"/>
      <c r="K27" s="265">
        <f t="shared" si="1"/>
        <v>0</v>
      </c>
      <c r="L27" s="266"/>
    </row>
    <row r="28" spans="1:15" x14ac:dyDescent="0.25">
      <c r="A28" s="1"/>
      <c r="B28" s="1"/>
      <c r="C28" s="27"/>
      <c r="D28" s="30"/>
      <c r="E28" s="31"/>
      <c r="F28" s="32"/>
      <c r="G28" s="33"/>
      <c r="H28" s="34"/>
      <c r="I28" s="28"/>
      <c r="J28" s="30"/>
      <c r="K28" s="186"/>
      <c r="L28" s="187"/>
    </row>
    <row r="29" spans="1:15" x14ac:dyDescent="0.25">
      <c r="A29" s="5" t="s">
        <v>45</v>
      </c>
      <c r="B29" s="5"/>
      <c r="C29" s="27"/>
      <c r="D29" s="87">
        <f>ROUND(SUM(D21:D27),0)</f>
        <v>0</v>
      </c>
      <c r="E29" s="163">
        <f>ROUND(SUM(E21:E27),0)</f>
        <v>0</v>
      </c>
      <c r="F29" s="87">
        <f>ROUND(SUM(F21:F27),0)</f>
        <v>0</v>
      </c>
      <c r="G29" s="163">
        <f>ROUND(SUM(G21:G27),0)</f>
        <v>0</v>
      </c>
      <c r="H29" s="87">
        <f>ROUND(D29+F29,0)</f>
        <v>0</v>
      </c>
      <c r="I29" s="28"/>
      <c r="J29" s="87">
        <f>ROUND(SUM(J21:J27),0)</f>
        <v>0</v>
      </c>
      <c r="K29" s="269">
        <f>ROUND(H29+J29,0)</f>
        <v>0</v>
      </c>
      <c r="L29" s="270"/>
      <c r="O29" s="66"/>
    </row>
    <row r="30" spans="1:15" ht="4.5" customHeight="1" x14ac:dyDescent="0.25">
      <c r="A30" s="1"/>
      <c r="B30" s="1"/>
      <c r="C30" s="35"/>
      <c r="D30" s="36"/>
      <c r="E30" s="36"/>
      <c r="F30" s="36"/>
      <c r="G30" s="37"/>
      <c r="H30" s="36"/>
      <c r="I30" s="28"/>
      <c r="J30" s="36"/>
      <c r="K30" s="38"/>
      <c r="L30" s="38"/>
    </row>
    <row r="31" spans="1:15" s="65" customFormat="1" x14ac:dyDescent="0.25">
      <c r="A31" s="21" t="s">
        <v>46</v>
      </c>
      <c r="B31" s="1"/>
      <c r="C31" s="67"/>
      <c r="D31" s="36"/>
      <c r="E31" s="13"/>
      <c r="F31" s="36"/>
      <c r="G31" s="68"/>
      <c r="H31" s="69"/>
      <c r="I31" s="70"/>
      <c r="J31" s="36"/>
      <c r="K31" s="38"/>
      <c r="L31" s="38"/>
    </row>
    <row r="32" spans="1:15" s="65" customFormat="1" x14ac:dyDescent="0.25">
      <c r="A32" s="1" t="s">
        <v>98</v>
      </c>
      <c r="B32" s="1"/>
      <c r="C32" s="1"/>
      <c r="D32" s="83">
        <f>'Congregate Expenditure'!F58</f>
        <v>0</v>
      </c>
      <c r="E32" s="84" t="str">
        <f>IF(D32&gt;0,D32/'Expenditure Schedule'!$H$53,"")</f>
        <v/>
      </c>
      <c r="F32" s="83">
        <f>'HDM Expenditures'!F58</f>
        <v>0</v>
      </c>
      <c r="G32" s="85" t="str">
        <f>IF(F32&gt;0,F32/'Expenditure Schedule'!$J$53,"")</f>
        <v/>
      </c>
      <c r="H32" s="83">
        <f t="shared" ref="H32:H37" si="2">D32+F32</f>
        <v>0</v>
      </c>
      <c r="I32" s="13"/>
      <c r="J32" s="26"/>
      <c r="K32" s="265">
        <f t="shared" ref="K32:K37" si="3">H32+J32</f>
        <v>0</v>
      </c>
      <c r="L32" s="266"/>
    </row>
    <row r="33" spans="1:13" s="65" customFormat="1" x14ac:dyDescent="0.25">
      <c r="A33" s="1" t="s">
        <v>97</v>
      </c>
      <c r="B33" s="1"/>
      <c r="C33" s="1"/>
      <c r="D33" s="83">
        <f>'Congregate Expenditure'!M16</f>
        <v>0</v>
      </c>
      <c r="E33" s="84" t="str">
        <f>IF(D33&gt;0,D33/'Expenditure Schedule'!$H$53,"")</f>
        <v/>
      </c>
      <c r="F33" s="83">
        <f>'HDM Expenditures'!M16</f>
        <v>0</v>
      </c>
      <c r="G33" s="85" t="str">
        <f>IF(F33&gt;0,F33/'Expenditure Schedule'!$J$53,"")</f>
        <v/>
      </c>
      <c r="H33" s="83">
        <f t="shared" si="2"/>
        <v>0</v>
      </c>
      <c r="I33" s="13"/>
      <c r="J33" s="26"/>
      <c r="K33" s="265">
        <f t="shared" si="3"/>
        <v>0</v>
      </c>
      <c r="L33" s="266"/>
    </row>
    <row r="34" spans="1:13" s="65" customFormat="1" x14ac:dyDescent="0.25">
      <c r="A34" s="1" t="s">
        <v>93</v>
      </c>
      <c r="B34" s="1"/>
      <c r="C34" s="67"/>
      <c r="D34" s="83">
        <f>'Congregate Expenditure'!M32</f>
        <v>0</v>
      </c>
      <c r="E34" s="84" t="str">
        <f>IF(D34&gt;0,D34/'Expenditure Schedule'!$H$53,"")</f>
        <v/>
      </c>
      <c r="F34" s="83">
        <f>'HDM Expenditures'!M32</f>
        <v>0</v>
      </c>
      <c r="G34" s="85" t="str">
        <f>IF(F34&gt;0,F34/'Expenditure Schedule'!$J$53,"")</f>
        <v/>
      </c>
      <c r="H34" s="83">
        <f t="shared" si="2"/>
        <v>0</v>
      </c>
      <c r="I34" s="70"/>
      <c r="J34" s="26"/>
      <c r="K34" s="265">
        <f t="shared" si="3"/>
        <v>0</v>
      </c>
      <c r="L34" s="266"/>
    </row>
    <row r="35" spans="1:13" s="65" customFormat="1" x14ac:dyDescent="0.25">
      <c r="A35" s="1" t="s">
        <v>94</v>
      </c>
      <c r="B35" s="1"/>
      <c r="C35" s="1"/>
      <c r="D35" s="83">
        <f>'Congregate Expenditure'!M39</f>
        <v>0</v>
      </c>
      <c r="E35" s="84" t="str">
        <f>IF(D35&gt;0,D35/'Expenditure Schedule'!$H$53,"")</f>
        <v/>
      </c>
      <c r="F35" s="83">
        <f>'HDM Expenditures'!M39</f>
        <v>0</v>
      </c>
      <c r="G35" s="85" t="str">
        <f>IF(F35&gt;0,F35/'Expenditure Schedule'!$J$53,"")</f>
        <v/>
      </c>
      <c r="H35" s="83">
        <f t="shared" si="2"/>
        <v>0</v>
      </c>
      <c r="I35" s="13"/>
      <c r="J35" s="26"/>
      <c r="K35" s="265">
        <f t="shared" si="3"/>
        <v>0</v>
      </c>
      <c r="L35" s="266"/>
    </row>
    <row r="36" spans="1:13" s="65" customFormat="1" x14ac:dyDescent="0.25">
      <c r="A36" s="1" t="s">
        <v>95</v>
      </c>
      <c r="B36" s="1"/>
      <c r="C36" s="67"/>
      <c r="D36" s="83">
        <f>'Congregate Expenditure'!M46</f>
        <v>0</v>
      </c>
      <c r="E36" s="84" t="str">
        <f>IF(D36&gt;0,D36/'Expenditure Schedule'!$H$53,"")</f>
        <v/>
      </c>
      <c r="F36" s="83">
        <f>'HDM Expenditures'!M46</f>
        <v>0</v>
      </c>
      <c r="G36" s="85" t="str">
        <f>IF(F36&gt;0,F36/'Expenditure Schedule'!$J$53,"")</f>
        <v/>
      </c>
      <c r="H36" s="83">
        <f t="shared" si="2"/>
        <v>0</v>
      </c>
      <c r="I36" s="70"/>
      <c r="J36" s="26"/>
      <c r="K36" s="265">
        <f t="shared" si="3"/>
        <v>0</v>
      </c>
      <c r="L36" s="266"/>
    </row>
    <row r="37" spans="1:13" s="65" customFormat="1" x14ac:dyDescent="0.25">
      <c r="A37" s="1" t="s">
        <v>96</v>
      </c>
      <c r="B37" s="1"/>
      <c r="C37" s="67"/>
      <c r="D37" s="83">
        <f>'Congregate Expenditure'!M54</f>
        <v>0</v>
      </c>
      <c r="E37" s="84" t="str">
        <f>IF(D37&gt;0,D37/'Expenditure Schedule'!$H$53,"")</f>
        <v/>
      </c>
      <c r="F37" s="83">
        <f>'HDM Expenditures'!M53</f>
        <v>0</v>
      </c>
      <c r="G37" s="85" t="str">
        <f>IF(F37&gt;0,F37/'Expenditure Schedule'!$J$53,"")</f>
        <v/>
      </c>
      <c r="H37" s="83">
        <f t="shared" si="2"/>
        <v>0</v>
      </c>
      <c r="I37" s="70"/>
      <c r="J37" s="26"/>
      <c r="K37" s="265">
        <f t="shared" si="3"/>
        <v>0</v>
      </c>
      <c r="L37" s="266"/>
    </row>
    <row r="38" spans="1:13" s="65" customFormat="1" x14ac:dyDescent="0.25">
      <c r="A38" s="1"/>
      <c r="B38" s="1"/>
      <c r="C38" s="67"/>
      <c r="D38" s="71"/>
      <c r="E38" s="72"/>
      <c r="F38" s="73"/>
      <c r="G38" s="74"/>
      <c r="H38" s="75"/>
      <c r="I38" s="76"/>
      <c r="J38" s="71"/>
      <c r="K38" s="73"/>
      <c r="L38" s="75"/>
    </row>
    <row r="39" spans="1:13" s="65" customFormat="1" x14ac:dyDescent="0.25">
      <c r="A39" s="1" t="s">
        <v>47</v>
      </c>
      <c r="B39" s="1"/>
      <c r="C39" s="67"/>
      <c r="D39" s="77">
        <f>ROUND(SUM(D32:D37),0)</f>
        <v>0</v>
      </c>
      <c r="E39" s="164">
        <f>ROUND(SUM(E32:E37),0)</f>
        <v>0</v>
      </c>
      <c r="F39" s="77">
        <f>ROUND(SUM(F32:F37),0)</f>
        <v>0</v>
      </c>
      <c r="G39" s="164">
        <f>ROUND(SUM(G32:G37),0)</f>
        <v>0</v>
      </c>
      <c r="H39" s="77">
        <f>ROUND(D39+F39,0)</f>
        <v>0</v>
      </c>
      <c r="I39" s="13"/>
      <c r="J39" s="86">
        <f>ROUND(SUM(J32:J37),0)</f>
        <v>0</v>
      </c>
      <c r="K39" s="269">
        <f>ROUND(H39+J39,0)</f>
        <v>0</v>
      </c>
      <c r="L39" s="270"/>
    </row>
    <row r="40" spans="1:13" x14ac:dyDescent="0.25">
      <c r="A40" s="1"/>
      <c r="B40" s="1"/>
      <c r="C40" s="67"/>
      <c r="D40" s="39"/>
      <c r="E40" s="31"/>
      <c r="F40" s="40"/>
      <c r="G40" s="33"/>
      <c r="H40" s="34"/>
      <c r="I40" s="13"/>
      <c r="J40" s="30"/>
      <c r="K40" s="267"/>
      <c r="L40" s="268"/>
    </row>
    <row r="41" spans="1:13" ht="15.75" thickBot="1" x14ac:dyDescent="0.3">
      <c r="A41" s="5" t="s">
        <v>48</v>
      </c>
      <c r="B41" s="1"/>
      <c r="C41" s="1"/>
      <c r="D41" s="41">
        <f>ROUND(D29+D39,0)</f>
        <v>0</v>
      </c>
      <c r="E41" s="165">
        <f>ROUND(E29+E39,0)</f>
        <v>0</v>
      </c>
      <c r="F41" s="41">
        <f>ROUND(F29+F39,0)</f>
        <v>0</v>
      </c>
      <c r="G41" s="165">
        <f>ROUND(G29+G39,0)</f>
        <v>0</v>
      </c>
      <c r="H41" s="41">
        <f>ROUND(D41+F41,0)</f>
        <v>0</v>
      </c>
      <c r="I41" s="42"/>
      <c r="J41" s="182">
        <f>ROUND(J29+J39,0)</f>
        <v>0</v>
      </c>
      <c r="K41" s="272">
        <f>ROUND(H41+J41,0)</f>
        <v>0</v>
      </c>
      <c r="L41" s="273"/>
      <c r="M41" s="178"/>
    </row>
    <row r="42" spans="1:13" ht="8.25" customHeight="1" thickTop="1" x14ac:dyDescent="0.25">
      <c r="A42" s="5"/>
      <c r="B42" s="5"/>
      <c r="C42" s="5"/>
      <c r="D42" s="43"/>
      <c r="E42" s="4"/>
      <c r="F42" s="4"/>
      <c r="G42" s="44"/>
      <c r="H42" s="43"/>
      <c r="I42" s="45"/>
      <c r="J42" s="43"/>
      <c r="K42" s="46"/>
      <c r="L42" s="46"/>
    </row>
    <row r="43" spans="1:13" x14ac:dyDescent="0.25">
      <c r="A43" s="47" t="s">
        <v>49</v>
      </c>
      <c r="B43" s="47"/>
      <c r="C43" s="47"/>
      <c r="D43" s="48"/>
      <c r="E43" s="49"/>
      <c r="F43" s="49"/>
      <c r="G43" s="49"/>
      <c r="H43" s="50"/>
      <c r="I43" s="50"/>
      <c r="J43" s="50"/>
      <c r="K43" s="50"/>
      <c r="L43" s="50"/>
    </row>
    <row r="44" spans="1:13" ht="4.5" customHeight="1" x14ac:dyDescent="0.25">
      <c r="A44" s="5"/>
      <c r="B44" s="5"/>
      <c r="C44" s="5"/>
      <c r="D44" s="51"/>
      <c r="E44" s="4"/>
      <c r="F44" s="4"/>
      <c r="G44" s="4"/>
      <c r="H44" s="51"/>
      <c r="I44" s="51"/>
      <c r="J44" s="51"/>
      <c r="K44" s="51"/>
      <c r="L44" s="51"/>
    </row>
    <row r="45" spans="1:13" x14ac:dyDescent="0.25">
      <c r="A45" s="271" t="s">
        <v>50</v>
      </c>
      <c r="B45" s="271"/>
      <c r="C45" s="52"/>
      <c r="D45" s="53">
        <f>H41</f>
        <v>0</v>
      </c>
      <c r="E45" s="181"/>
      <c r="F45" s="4"/>
      <c r="G45" s="4"/>
      <c r="H45" s="1" t="s">
        <v>51</v>
      </c>
      <c r="I45" s="1"/>
      <c r="J45" s="52"/>
      <c r="K45" s="46"/>
      <c r="L45" s="54">
        <f>K41</f>
        <v>0</v>
      </c>
    </row>
    <row r="46" spans="1:13" x14ac:dyDescent="0.25">
      <c r="A46" s="271" t="s">
        <v>111</v>
      </c>
      <c r="B46" s="271"/>
      <c r="C46" s="271"/>
      <c r="D46" s="88"/>
      <c r="E46" s="4"/>
      <c r="F46" s="4"/>
      <c r="G46" s="4"/>
      <c r="H46" s="4" t="s">
        <v>52</v>
      </c>
      <c r="I46" s="4"/>
      <c r="J46" s="4"/>
      <c r="K46" s="4"/>
      <c r="L46" s="55" t="str">
        <f>IF(L45&gt;0,L45/H12,"")</f>
        <v/>
      </c>
    </row>
    <row r="47" spans="1:13" x14ac:dyDescent="0.25">
      <c r="A47" s="271" t="s">
        <v>112</v>
      </c>
      <c r="B47" s="271"/>
      <c r="C47" s="271"/>
      <c r="D47" s="88"/>
      <c r="E47" s="4"/>
      <c r="F47" s="4"/>
      <c r="G47" s="4"/>
      <c r="H47" s="1"/>
      <c r="L47" s="66"/>
    </row>
    <row r="48" spans="1:13" x14ac:dyDescent="0.25">
      <c r="A48" s="271" t="s">
        <v>53</v>
      </c>
      <c r="B48" s="271"/>
      <c r="C48" s="271"/>
      <c r="D48" s="56">
        <f>ROUND(H12*D14,0)</f>
        <v>0</v>
      </c>
      <c r="E48" s="57" t="s">
        <v>1</v>
      </c>
      <c r="F48" s="57"/>
      <c r="G48" s="4"/>
      <c r="H48" s="222" t="s">
        <v>134</v>
      </c>
      <c r="I48" s="222"/>
      <c r="J48" s="222"/>
      <c r="K48" s="222"/>
      <c r="L48" s="223"/>
    </row>
    <row r="49" spans="1:12" x14ac:dyDescent="0.25">
      <c r="A49" s="271" t="s">
        <v>54</v>
      </c>
      <c r="B49" s="271"/>
      <c r="C49" s="271"/>
      <c r="D49" s="56">
        <f>ROUND(D45-D46-D48-D47,0)</f>
        <v>0</v>
      </c>
      <c r="E49" s="4"/>
      <c r="F49" s="4"/>
      <c r="G49" s="4"/>
      <c r="H49" s="222" t="s">
        <v>135</v>
      </c>
      <c r="I49" s="224"/>
      <c r="J49" s="224"/>
      <c r="K49" s="224"/>
      <c r="L49" s="223"/>
    </row>
    <row r="50" spans="1:12" x14ac:dyDescent="0.25">
      <c r="A50" s="271" t="s">
        <v>55</v>
      </c>
      <c r="B50" s="271"/>
      <c r="C50" s="271"/>
      <c r="D50" s="56">
        <f>F10</f>
        <v>0</v>
      </c>
      <c r="E50" s="58"/>
      <c r="F50" s="58"/>
      <c r="H50" s="4"/>
      <c r="I50" s="4"/>
      <c r="J50" s="4"/>
      <c r="K50" s="4"/>
      <c r="L50" s="66"/>
    </row>
    <row r="51" spans="1:12" ht="15.75" thickBot="1" x14ac:dyDescent="0.3">
      <c r="A51" s="271" t="s">
        <v>56</v>
      </c>
      <c r="B51" s="271"/>
      <c r="C51" s="52"/>
      <c r="D51" s="59">
        <f>D10</f>
        <v>0</v>
      </c>
      <c r="G51" s="177" t="str">
        <f>IF(D51=D10,"",IF(D50=F10,"","Budget Does Not Balance"))</f>
        <v/>
      </c>
      <c r="L51" s="66"/>
    </row>
    <row r="52" spans="1:12" ht="15.75" thickTop="1" x14ac:dyDescent="0.25">
      <c r="A52" s="261" t="s">
        <v>149</v>
      </c>
      <c r="B52" s="261"/>
      <c r="C52" s="261"/>
      <c r="D52" s="261"/>
      <c r="E52" s="261"/>
      <c r="F52" s="261"/>
      <c r="G52" s="261"/>
      <c r="H52" s="261"/>
      <c r="I52" s="261"/>
      <c r="J52" s="261"/>
      <c r="K52" s="261"/>
      <c r="L52" s="261"/>
    </row>
    <row r="53" spans="1:12" x14ac:dyDescent="0.25">
      <c r="A53" s="261"/>
      <c r="B53" s="261"/>
      <c r="C53" s="261"/>
      <c r="D53" s="261"/>
      <c r="E53" s="261"/>
      <c r="F53" s="261"/>
      <c r="G53" s="261"/>
      <c r="H53" s="261"/>
      <c r="I53" s="261"/>
      <c r="J53" s="261"/>
      <c r="K53" s="261"/>
      <c r="L53" s="261"/>
    </row>
    <row r="54" spans="1:12" ht="10.5" customHeight="1" x14ac:dyDescent="0.25">
      <c r="A54" s="4"/>
      <c r="B54" s="4"/>
      <c r="C54" s="4"/>
      <c r="D54" s="4"/>
      <c r="E54" s="58"/>
      <c r="F54" s="58"/>
      <c r="G54" s="58"/>
      <c r="H54" s="4"/>
      <c r="I54" s="4"/>
      <c r="J54" s="4"/>
      <c r="K54" s="4"/>
      <c r="L54" s="16"/>
    </row>
    <row r="55" spans="1:12" ht="15" customHeight="1" x14ac:dyDescent="0.25">
      <c r="A55" s="262" t="s">
        <v>150</v>
      </c>
      <c r="B55" s="262"/>
      <c r="C55" s="262"/>
      <c r="D55" s="262"/>
      <c r="E55" s="262"/>
      <c r="F55" s="262"/>
      <c r="G55" s="262"/>
      <c r="H55" s="262"/>
      <c r="I55" s="262"/>
      <c r="J55" s="262"/>
      <c r="K55" s="262"/>
      <c r="L55" s="262"/>
    </row>
    <row r="56" spans="1:12" x14ac:dyDescent="0.25">
      <c r="A56" s="262"/>
      <c r="B56" s="262"/>
      <c r="C56" s="262"/>
      <c r="D56" s="262"/>
      <c r="E56" s="262"/>
      <c r="F56" s="262"/>
      <c r="G56" s="262"/>
      <c r="H56" s="262"/>
      <c r="I56" s="262"/>
      <c r="J56" s="262"/>
      <c r="K56" s="262"/>
      <c r="L56" s="262"/>
    </row>
    <row r="57" spans="1:12" x14ac:dyDescent="0.25">
      <c r="A57" s="262"/>
      <c r="B57" s="262"/>
      <c r="C57" s="262"/>
      <c r="D57" s="262"/>
      <c r="E57" s="262"/>
      <c r="F57" s="262"/>
      <c r="G57" s="262"/>
      <c r="H57" s="262"/>
      <c r="I57" s="262"/>
      <c r="J57" s="262"/>
      <c r="K57" s="262"/>
      <c r="L57" s="262"/>
    </row>
    <row r="58" spans="1:12" ht="9" customHeight="1" x14ac:dyDescent="0.25">
      <c r="A58" s="257"/>
      <c r="B58" s="257"/>
      <c r="C58" s="257"/>
      <c r="D58" s="257"/>
      <c r="E58" s="257"/>
      <c r="F58" s="257"/>
      <c r="G58" s="257"/>
      <c r="H58" s="257"/>
      <c r="I58" s="257"/>
      <c r="J58" s="257"/>
      <c r="K58" s="257"/>
      <c r="L58" s="257"/>
    </row>
    <row r="59" spans="1:12" x14ac:dyDescent="0.25">
      <c r="A59" s="4" t="s">
        <v>151</v>
      </c>
      <c r="B59" s="263"/>
      <c r="C59" s="263"/>
      <c r="D59" s="263"/>
      <c r="E59" s="263"/>
      <c r="F59" s="263"/>
      <c r="G59" s="263"/>
      <c r="H59" s="258" t="s">
        <v>152</v>
      </c>
      <c r="I59" s="264"/>
      <c r="J59" s="264"/>
      <c r="K59" s="264"/>
      <c r="L59" s="264"/>
    </row>
    <row r="60" spans="1:12" ht="9.75" customHeight="1" x14ac:dyDescent="0.25">
      <c r="A60" s="4"/>
      <c r="B60" s="259"/>
      <c r="C60" s="259"/>
      <c r="D60" s="259"/>
      <c r="E60" s="259"/>
      <c r="F60" s="259"/>
      <c r="G60" s="259"/>
      <c r="H60" s="258"/>
      <c r="I60" s="260"/>
      <c r="J60" s="260"/>
      <c r="K60" s="260"/>
      <c r="L60" s="260"/>
    </row>
    <row r="61" spans="1:12" x14ac:dyDescent="0.25">
      <c r="A61" s="60" t="s">
        <v>57</v>
      </c>
      <c r="B61" s="60"/>
      <c r="C61" s="62" t="s">
        <v>128</v>
      </c>
      <c r="D61" s="61"/>
      <c r="E61" s="62" t="s">
        <v>58</v>
      </c>
      <c r="F61" s="61"/>
      <c r="G61" s="62" t="s">
        <v>59</v>
      </c>
      <c r="H61" s="63"/>
      <c r="I61" s="62"/>
      <c r="J61" s="62" t="s">
        <v>58</v>
      </c>
      <c r="K61" s="62"/>
      <c r="L61" s="61"/>
    </row>
    <row r="62" spans="1:12" x14ac:dyDescent="0.25">
      <c r="A62" s="64" t="s">
        <v>60</v>
      </c>
      <c r="B62" s="4"/>
      <c r="C62" s="4"/>
      <c r="D62" s="4"/>
      <c r="E62" s="4"/>
      <c r="F62" s="4"/>
      <c r="G62" s="4"/>
      <c r="H62" s="4"/>
      <c r="I62" s="4"/>
      <c r="J62" s="4"/>
      <c r="K62" s="4"/>
      <c r="L62" s="4"/>
    </row>
  </sheetData>
  <mergeCells count="33">
    <mergeCell ref="A1:L1"/>
    <mergeCell ref="K21:L21"/>
    <mergeCell ref="K22:L22"/>
    <mergeCell ref="K25:L25"/>
    <mergeCell ref="B3:G3"/>
    <mergeCell ref="J3:L3"/>
    <mergeCell ref="J4:L4"/>
    <mergeCell ref="K24:L24"/>
    <mergeCell ref="A16:L16"/>
    <mergeCell ref="K23:L23"/>
    <mergeCell ref="K27:L27"/>
    <mergeCell ref="K40:L40"/>
    <mergeCell ref="K39:L39"/>
    <mergeCell ref="K29:L29"/>
    <mergeCell ref="K37:L37"/>
    <mergeCell ref="K35:L35"/>
    <mergeCell ref="K36:L36"/>
    <mergeCell ref="A52:L53"/>
    <mergeCell ref="A55:L57"/>
    <mergeCell ref="B59:G59"/>
    <mergeCell ref="I59:L59"/>
    <mergeCell ref="K26:L26"/>
    <mergeCell ref="K32:L32"/>
    <mergeCell ref="K33:L33"/>
    <mergeCell ref="K34:L34"/>
    <mergeCell ref="A45:B45"/>
    <mergeCell ref="K41:L41"/>
    <mergeCell ref="A51:B51"/>
    <mergeCell ref="A48:C48"/>
    <mergeCell ref="A50:C50"/>
    <mergeCell ref="A46:C46"/>
    <mergeCell ref="A49:C49"/>
    <mergeCell ref="A47:C47"/>
  </mergeCells>
  <pageMargins left="0.7" right="0.25" top="0.6" bottom="0.1" header="0" footer="0.3"/>
  <pageSetup scale="86" orientation="portrait" r:id="rId1"/>
  <headerFooter>
    <oddHeader>&amp;C&amp;"-,Bold"Area Agency on Aging 1-B
Congregate and Home Delivered Meal Program Budget</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56"/>
  <sheetViews>
    <sheetView showGridLines="0" zoomScaleNormal="100" workbookViewId="0"/>
  </sheetViews>
  <sheetFormatPr defaultColWidth="8.85546875" defaultRowHeight="15" x14ac:dyDescent="0.25"/>
  <cols>
    <col min="1" max="1" width="10.42578125" style="92" bestFit="1" customWidth="1"/>
    <col min="2" max="2" width="8.85546875" style="92"/>
    <col min="3" max="3" width="20.5703125" style="92" customWidth="1"/>
    <col min="4" max="4" width="10.42578125" style="92" bestFit="1" customWidth="1"/>
    <col min="5" max="5" width="4.28515625" style="92" customWidth="1"/>
    <col min="6" max="8" width="8.85546875" style="92"/>
    <col min="9" max="9" width="3.7109375" style="92" customWidth="1"/>
    <col min="10" max="11" width="8.85546875" style="92"/>
    <col min="12" max="12" width="10.140625" style="92" customWidth="1"/>
    <col min="13" max="16384" width="8.85546875" style="92"/>
  </cols>
  <sheetData>
    <row r="1" spans="1:12" x14ac:dyDescent="0.25">
      <c r="A1" s="89" t="s">
        <v>0</v>
      </c>
      <c r="B1" s="283" t="str">
        <f>IF(Summary!B3="","",Summary!B3)</f>
        <v/>
      </c>
      <c r="C1" s="283"/>
      <c r="D1" s="283"/>
      <c r="E1" s="283"/>
      <c r="F1" s="283"/>
      <c r="G1" s="283"/>
      <c r="H1" s="283"/>
      <c r="I1" s="90"/>
      <c r="J1" s="91"/>
      <c r="K1" s="91"/>
      <c r="L1" s="91"/>
    </row>
    <row r="3" spans="1:12" x14ac:dyDescent="0.25">
      <c r="A3" s="281" t="s">
        <v>2</v>
      </c>
      <c r="B3" s="281"/>
      <c r="C3" s="94"/>
      <c r="D3" s="280"/>
      <c r="E3" s="280"/>
      <c r="F3" s="280"/>
      <c r="G3" s="280"/>
      <c r="H3" s="90"/>
      <c r="I3" s="90"/>
      <c r="J3" s="279"/>
      <c r="K3" s="279"/>
      <c r="L3" s="90"/>
    </row>
    <row r="4" spans="1:12" x14ac:dyDescent="0.25">
      <c r="A4" s="93"/>
      <c r="B4" s="93"/>
      <c r="C4" s="94"/>
      <c r="D4" s="95"/>
      <c r="E4" s="95"/>
      <c r="F4" s="287" t="s">
        <v>3</v>
      </c>
      <c r="G4" s="287"/>
      <c r="H4" s="287"/>
      <c r="I4" s="91"/>
      <c r="J4" s="282" t="s">
        <v>4</v>
      </c>
      <c r="K4" s="282"/>
      <c r="L4" s="282"/>
    </row>
    <row r="5" spans="1:12" x14ac:dyDescent="0.25">
      <c r="A5" s="281" t="s">
        <v>5</v>
      </c>
      <c r="B5" s="281"/>
      <c r="C5" s="281"/>
      <c r="D5" s="96" t="s">
        <v>6</v>
      </c>
      <c r="E5" s="97"/>
      <c r="F5" s="98" t="s">
        <v>7</v>
      </c>
      <c r="G5" s="99" t="s">
        <v>8</v>
      </c>
      <c r="H5" s="99" t="s">
        <v>9</v>
      </c>
      <c r="I5" s="100"/>
      <c r="J5" s="98" t="s">
        <v>7</v>
      </c>
      <c r="K5" s="99" t="s">
        <v>8</v>
      </c>
      <c r="L5" s="99" t="s">
        <v>9</v>
      </c>
    </row>
    <row r="6" spans="1:12" x14ac:dyDescent="0.25">
      <c r="A6" s="288"/>
      <c r="B6" s="288"/>
      <c r="C6" s="289"/>
      <c r="D6" s="101" t="s">
        <v>113</v>
      </c>
      <c r="E6" s="102"/>
      <c r="F6" s="103"/>
      <c r="G6" s="171"/>
      <c r="H6" s="104">
        <f>F6*G6</f>
        <v>0</v>
      </c>
      <c r="I6" s="105"/>
      <c r="J6" s="103"/>
      <c r="K6" s="171"/>
      <c r="L6" s="104">
        <f>J6*K6</f>
        <v>0</v>
      </c>
    </row>
    <row r="7" spans="1:12" x14ac:dyDescent="0.25">
      <c r="A7" s="288"/>
      <c r="B7" s="288"/>
      <c r="C7" s="289"/>
      <c r="D7" s="101" t="s">
        <v>114</v>
      </c>
      <c r="E7" s="102"/>
      <c r="F7" s="103"/>
      <c r="G7" s="171"/>
      <c r="H7" s="104">
        <f>F7*G7</f>
        <v>0</v>
      </c>
      <c r="I7" s="105"/>
      <c r="J7" s="103"/>
      <c r="K7" s="171"/>
      <c r="L7" s="104">
        <f>J7*K7</f>
        <v>0</v>
      </c>
    </row>
    <row r="8" spans="1:12" x14ac:dyDescent="0.25">
      <c r="A8" s="289"/>
      <c r="B8" s="290"/>
      <c r="C8" s="291"/>
      <c r="D8" s="101" t="s">
        <v>115</v>
      </c>
      <c r="E8" s="102"/>
      <c r="F8" s="103"/>
      <c r="G8" s="171"/>
      <c r="H8" s="104">
        <f>F8*G8</f>
        <v>0</v>
      </c>
      <c r="I8" s="105"/>
      <c r="J8" s="103"/>
      <c r="K8" s="171"/>
      <c r="L8" s="104">
        <f>J8*K8</f>
        <v>0</v>
      </c>
    </row>
    <row r="9" spans="1:12" x14ac:dyDescent="0.25">
      <c r="A9" s="289"/>
      <c r="B9" s="290"/>
      <c r="C9" s="291"/>
      <c r="D9" s="101" t="s">
        <v>116</v>
      </c>
      <c r="E9" s="102"/>
      <c r="F9" s="103"/>
      <c r="G9" s="171"/>
      <c r="H9" s="104">
        <f>F9*G9</f>
        <v>0</v>
      </c>
      <c r="I9" s="105"/>
      <c r="J9" s="103"/>
      <c r="K9" s="171"/>
      <c r="L9" s="104">
        <f>J9*K9</f>
        <v>0</v>
      </c>
    </row>
    <row r="10" spans="1:12" ht="15.75" thickBot="1" x14ac:dyDescent="0.3">
      <c r="A10" s="292" t="s">
        <v>89</v>
      </c>
      <c r="B10" s="292"/>
      <c r="C10" s="292"/>
      <c r="D10" s="292"/>
      <c r="E10" s="106"/>
      <c r="F10" s="107">
        <f>ROUND(SUM(F6:F9),0)</f>
        <v>0</v>
      </c>
      <c r="G10" s="175">
        <f>ROUND(SUM(G6:G9),0)</f>
        <v>0</v>
      </c>
      <c r="H10" s="185">
        <f>ROUND(SUM(H6:H9),0)</f>
        <v>0</v>
      </c>
      <c r="I10" s="105"/>
      <c r="J10" s="107">
        <f>ROUND(SUM(J6:J9),0)</f>
        <v>0</v>
      </c>
      <c r="K10" s="175">
        <f>ROUND(SUM(K6:K9),0)</f>
        <v>0</v>
      </c>
      <c r="L10" s="108">
        <f>ROUND(SUM(L6:L9),0)</f>
        <v>0</v>
      </c>
    </row>
    <row r="11" spans="1:12" ht="15.75" thickTop="1" x14ac:dyDescent="0.25">
      <c r="A11" s="95"/>
      <c r="B11" s="95"/>
      <c r="C11" s="95"/>
      <c r="D11" s="95"/>
      <c r="E11" s="95"/>
      <c r="F11" s="95"/>
      <c r="G11" s="95"/>
      <c r="H11" s="95"/>
      <c r="I11" s="109"/>
      <c r="J11" s="95"/>
      <c r="K11" s="95"/>
      <c r="L11" s="95"/>
    </row>
    <row r="12" spans="1:12" x14ac:dyDescent="0.25">
      <c r="A12" s="281" t="s">
        <v>10</v>
      </c>
      <c r="B12" s="281"/>
      <c r="C12" s="281"/>
      <c r="D12" s="95"/>
      <c r="E12" s="95"/>
      <c r="F12" s="95"/>
      <c r="G12" s="95"/>
      <c r="H12" s="95"/>
      <c r="I12" s="109"/>
      <c r="J12" s="95"/>
      <c r="K12" s="95"/>
      <c r="L12" s="95"/>
    </row>
    <row r="13" spans="1:12" x14ac:dyDescent="0.25">
      <c r="A13" s="93"/>
      <c r="B13" s="93"/>
      <c r="C13" s="93"/>
      <c r="D13" s="95"/>
      <c r="E13" s="95"/>
      <c r="F13" s="287" t="s">
        <v>3</v>
      </c>
      <c r="G13" s="287"/>
      <c r="H13" s="287"/>
      <c r="I13" s="91"/>
      <c r="J13" s="282" t="s">
        <v>4</v>
      </c>
      <c r="K13" s="282"/>
      <c r="L13" s="282"/>
    </row>
    <row r="14" spans="1:12" x14ac:dyDescent="0.25">
      <c r="A14" s="294" t="s">
        <v>11</v>
      </c>
      <c r="B14" s="294"/>
      <c r="C14" s="294"/>
      <c r="D14" s="96" t="s">
        <v>6</v>
      </c>
      <c r="E14" s="110"/>
      <c r="F14" s="111" t="s">
        <v>7</v>
      </c>
      <c r="G14" s="99" t="s">
        <v>8</v>
      </c>
      <c r="H14" s="112" t="s">
        <v>9</v>
      </c>
      <c r="I14" s="113"/>
      <c r="J14" s="114" t="s">
        <v>7</v>
      </c>
      <c r="K14" s="99" t="s">
        <v>8</v>
      </c>
      <c r="L14" s="112" t="s">
        <v>9</v>
      </c>
    </row>
    <row r="15" spans="1:12" x14ac:dyDescent="0.25">
      <c r="A15" s="288"/>
      <c r="B15" s="288"/>
      <c r="C15" s="289"/>
      <c r="D15" s="101"/>
      <c r="E15" s="102"/>
      <c r="F15" s="103"/>
      <c r="G15" s="171"/>
      <c r="H15" s="104">
        <f>F15*G15</f>
        <v>0</v>
      </c>
      <c r="I15" s="105"/>
      <c r="J15" s="103"/>
      <c r="K15" s="171"/>
      <c r="L15" s="104">
        <f t="shared" ref="L15:L32" si="0">J15*K15</f>
        <v>0</v>
      </c>
    </row>
    <row r="16" spans="1:12" x14ac:dyDescent="0.25">
      <c r="A16" s="288"/>
      <c r="B16" s="288"/>
      <c r="C16" s="289"/>
      <c r="D16" s="101"/>
      <c r="E16" s="102"/>
      <c r="F16" s="103"/>
      <c r="G16" s="171"/>
      <c r="H16" s="104">
        <f t="shared" ref="H16:H32" si="1">F16*G16</f>
        <v>0</v>
      </c>
      <c r="I16" s="105"/>
      <c r="J16" s="103"/>
      <c r="K16" s="171"/>
      <c r="L16" s="104">
        <f t="shared" si="0"/>
        <v>0</v>
      </c>
    </row>
    <row r="17" spans="1:12" x14ac:dyDescent="0.25">
      <c r="A17" s="284"/>
      <c r="B17" s="285"/>
      <c r="C17" s="286"/>
      <c r="D17" s="118"/>
      <c r="E17" s="102"/>
      <c r="F17" s="103"/>
      <c r="G17" s="171"/>
      <c r="H17" s="104">
        <f t="shared" si="1"/>
        <v>0</v>
      </c>
      <c r="I17" s="105"/>
      <c r="J17" s="103"/>
      <c r="K17" s="171"/>
      <c r="L17" s="104">
        <f t="shared" si="0"/>
        <v>0</v>
      </c>
    </row>
    <row r="18" spans="1:12" x14ac:dyDescent="0.25">
      <c r="A18" s="284"/>
      <c r="B18" s="285"/>
      <c r="C18" s="286"/>
      <c r="D18" s="118"/>
      <c r="E18" s="102"/>
      <c r="F18" s="103"/>
      <c r="G18" s="171"/>
      <c r="H18" s="104">
        <f t="shared" si="1"/>
        <v>0</v>
      </c>
      <c r="I18" s="105"/>
      <c r="J18" s="103"/>
      <c r="K18" s="171"/>
      <c r="L18" s="104">
        <f t="shared" si="0"/>
        <v>0</v>
      </c>
    </row>
    <row r="19" spans="1:12" x14ac:dyDescent="0.25">
      <c r="A19" s="284"/>
      <c r="B19" s="285"/>
      <c r="C19" s="286"/>
      <c r="D19" s="118"/>
      <c r="E19" s="102"/>
      <c r="F19" s="103"/>
      <c r="G19" s="171"/>
      <c r="H19" s="104">
        <f t="shared" si="1"/>
        <v>0</v>
      </c>
      <c r="I19" s="105"/>
      <c r="J19" s="103"/>
      <c r="K19" s="171"/>
      <c r="L19" s="104">
        <f t="shared" si="0"/>
        <v>0</v>
      </c>
    </row>
    <row r="20" spans="1:12" x14ac:dyDescent="0.25">
      <c r="A20" s="284"/>
      <c r="B20" s="285"/>
      <c r="C20" s="286"/>
      <c r="D20" s="118"/>
      <c r="E20" s="102"/>
      <c r="F20" s="103"/>
      <c r="G20" s="171"/>
      <c r="H20" s="104">
        <f t="shared" si="1"/>
        <v>0</v>
      </c>
      <c r="I20" s="105"/>
      <c r="J20" s="103"/>
      <c r="K20" s="171"/>
      <c r="L20" s="104">
        <f t="shared" si="0"/>
        <v>0</v>
      </c>
    </row>
    <row r="21" spans="1:12" x14ac:dyDescent="0.25">
      <c r="A21" s="284"/>
      <c r="B21" s="285"/>
      <c r="C21" s="286"/>
      <c r="D21" s="118"/>
      <c r="E21" s="102"/>
      <c r="F21" s="103"/>
      <c r="G21" s="171"/>
      <c r="H21" s="104">
        <f t="shared" si="1"/>
        <v>0</v>
      </c>
      <c r="I21" s="105"/>
      <c r="J21" s="103"/>
      <c r="K21" s="171"/>
      <c r="L21" s="104">
        <f t="shared" si="0"/>
        <v>0</v>
      </c>
    </row>
    <row r="22" spans="1:12" x14ac:dyDescent="0.25">
      <c r="A22" s="284"/>
      <c r="B22" s="285"/>
      <c r="C22" s="286"/>
      <c r="D22" s="118"/>
      <c r="E22" s="102"/>
      <c r="F22" s="103"/>
      <c r="G22" s="171"/>
      <c r="H22" s="104">
        <f t="shared" si="1"/>
        <v>0</v>
      </c>
      <c r="I22" s="105"/>
      <c r="J22" s="103"/>
      <c r="K22" s="171"/>
      <c r="L22" s="104">
        <f t="shared" si="0"/>
        <v>0</v>
      </c>
    </row>
    <row r="23" spans="1:12" x14ac:dyDescent="0.25">
      <c r="A23" s="284"/>
      <c r="B23" s="285"/>
      <c r="C23" s="286"/>
      <c r="D23" s="118"/>
      <c r="E23" s="102"/>
      <c r="F23" s="103"/>
      <c r="G23" s="171"/>
      <c r="H23" s="104">
        <f t="shared" si="1"/>
        <v>0</v>
      </c>
      <c r="I23" s="105"/>
      <c r="J23" s="103"/>
      <c r="K23" s="171"/>
      <c r="L23" s="104">
        <f t="shared" si="0"/>
        <v>0</v>
      </c>
    </row>
    <row r="24" spans="1:12" x14ac:dyDescent="0.25">
      <c r="A24" s="115"/>
      <c r="B24" s="116"/>
      <c r="C24" s="117"/>
      <c r="D24" s="118"/>
      <c r="E24" s="102"/>
      <c r="F24" s="103"/>
      <c r="G24" s="171"/>
      <c r="H24" s="104">
        <f t="shared" si="1"/>
        <v>0</v>
      </c>
      <c r="I24" s="105"/>
      <c r="J24" s="103"/>
      <c r="K24" s="171"/>
      <c r="L24" s="104">
        <f t="shared" si="0"/>
        <v>0</v>
      </c>
    </row>
    <row r="25" spans="1:12" x14ac:dyDescent="0.25">
      <c r="A25" s="115"/>
      <c r="B25" s="116"/>
      <c r="C25" s="117"/>
      <c r="D25" s="118"/>
      <c r="E25" s="102"/>
      <c r="F25" s="103"/>
      <c r="G25" s="171"/>
      <c r="H25" s="104">
        <f t="shared" si="1"/>
        <v>0</v>
      </c>
      <c r="I25" s="105"/>
      <c r="J25" s="103"/>
      <c r="K25" s="171"/>
      <c r="L25" s="104">
        <f t="shared" si="0"/>
        <v>0</v>
      </c>
    </row>
    <row r="26" spans="1:12" x14ac:dyDescent="0.25">
      <c r="A26" s="284"/>
      <c r="B26" s="285"/>
      <c r="C26" s="286"/>
      <c r="D26" s="118"/>
      <c r="E26" s="102"/>
      <c r="F26" s="103"/>
      <c r="G26" s="171"/>
      <c r="H26" s="104">
        <f t="shared" si="1"/>
        <v>0</v>
      </c>
      <c r="I26" s="105"/>
      <c r="J26" s="103"/>
      <c r="K26" s="171"/>
      <c r="L26" s="104">
        <f t="shared" si="0"/>
        <v>0</v>
      </c>
    </row>
    <row r="27" spans="1:12" x14ac:dyDescent="0.25">
      <c r="A27" s="289"/>
      <c r="B27" s="296"/>
      <c r="C27" s="297"/>
      <c r="D27" s="118"/>
      <c r="E27" s="102"/>
      <c r="F27" s="103"/>
      <c r="G27" s="171"/>
      <c r="H27" s="104">
        <f t="shared" si="1"/>
        <v>0</v>
      </c>
      <c r="I27" s="105"/>
      <c r="J27" s="103"/>
      <c r="K27" s="171"/>
      <c r="L27" s="104">
        <f t="shared" si="0"/>
        <v>0</v>
      </c>
    </row>
    <row r="28" spans="1:12" x14ac:dyDescent="0.25">
      <c r="A28" s="289"/>
      <c r="B28" s="296"/>
      <c r="C28" s="297"/>
      <c r="D28" s="118"/>
      <c r="E28" s="102"/>
      <c r="F28" s="103"/>
      <c r="G28" s="171"/>
      <c r="H28" s="104">
        <f t="shared" si="1"/>
        <v>0</v>
      </c>
      <c r="I28" s="105"/>
      <c r="J28" s="103"/>
      <c r="K28" s="171"/>
      <c r="L28" s="104">
        <f t="shared" si="0"/>
        <v>0</v>
      </c>
    </row>
    <row r="29" spans="1:12" x14ac:dyDescent="0.25">
      <c r="A29" s="289"/>
      <c r="B29" s="296"/>
      <c r="C29" s="297"/>
      <c r="D29" s="118"/>
      <c r="E29" s="102"/>
      <c r="F29" s="103"/>
      <c r="G29" s="171"/>
      <c r="H29" s="104">
        <f t="shared" si="1"/>
        <v>0</v>
      </c>
      <c r="I29" s="105"/>
      <c r="J29" s="103"/>
      <c r="K29" s="171"/>
      <c r="L29" s="104">
        <f t="shared" si="0"/>
        <v>0</v>
      </c>
    </row>
    <row r="30" spans="1:12" x14ac:dyDescent="0.25">
      <c r="A30" s="289"/>
      <c r="B30" s="296"/>
      <c r="C30" s="297"/>
      <c r="D30" s="118"/>
      <c r="E30" s="106"/>
      <c r="F30" s="103"/>
      <c r="G30" s="171"/>
      <c r="H30" s="104">
        <f t="shared" si="1"/>
        <v>0</v>
      </c>
      <c r="I30" s="105"/>
      <c r="J30" s="103"/>
      <c r="K30" s="171"/>
      <c r="L30" s="104">
        <f t="shared" si="0"/>
        <v>0</v>
      </c>
    </row>
    <row r="31" spans="1:12" x14ac:dyDescent="0.25">
      <c r="A31" s="289"/>
      <c r="B31" s="296"/>
      <c r="C31" s="297"/>
      <c r="D31" s="118"/>
      <c r="E31" s="95"/>
      <c r="F31" s="103"/>
      <c r="G31" s="171"/>
      <c r="H31" s="104">
        <f t="shared" si="1"/>
        <v>0</v>
      </c>
      <c r="I31" s="109"/>
      <c r="J31" s="103"/>
      <c r="K31" s="171"/>
      <c r="L31" s="104">
        <f t="shared" si="0"/>
        <v>0</v>
      </c>
    </row>
    <row r="32" spans="1:12" x14ac:dyDescent="0.25">
      <c r="A32" s="292" t="s">
        <v>90</v>
      </c>
      <c r="B32" s="292"/>
      <c r="C32" s="292"/>
      <c r="D32" s="292"/>
      <c r="E32" s="95"/>
      <c r="F32" s="103"/>
      <c r="G32" s="171"/>
      <c r="H32" s="104">
        <f t="shared" si="1"/>
        <v>0</v>
      </c>
      <c r="I32" s="109"/>
      <c r="J32" s="103"/>
      <c r="K32" s="171"/>
      <c r="L32" s="104">
        <f t="shared" si="0"/>
        <v>0</v>
      </c>
    </row>
    <row r="33" spans="1:12" ht="15.75" thickBot="1" x14ac:dyDescent="0.3">
      <c r="A33" s="280"/>
      <c r="B33" s="280"/>
      <c r="C33" s="280"/>
      <c r="D33" s="95"/>
      <c r="E33" s="95"/>
      <c r="F33" s="107">
        <f>ROUND(SUM(F15:F32),0)</f>
        <v>0</v>
      </c>
      <c r="G33" s="107">
        <f>ROUND(SUM(G15:G32),0)</f>
        <v>0</v>
      </c>
      <c r="H33" s="108">
        <f>ROUND(SUM(H15:H32),0)</f>
        <v>0</v>
      </c>
      <c r="I33" s="109"/>
      <c r="J33" s="107">
        <f>ROUND(SUM(J15:J32),0)</f>
        <v>0</v>
      </c>
      <c r="K33" s="175">
        <f>ROUND(SUM(K15:K32),0)</f>
        <v>0</v>
      </c>
      <c r="L33" s="108">
        <f>ROUND(SUM(L15:L32),0)</f>
        <v>0</v>
      </c>
    </row>
    <row r="34" spans="1:12" ht="15.75" thickTop="1" x14ac:dyDescent="0.25">
      <c r="A34" s="280"/>
      <c r="B34" s="280"/>
      <c r="C34" s="280"/>
      <c r="D34" s="95"/>
      <c r="E34" s="95"/>
      <c r="F34" s="95"/>
      <c r="G34" s="95"/>
      <c r="H34" s="95"/>
      <c r="I34" s="91"/>
      <c r="J34" s="95"/>
      <c r="K34" s="95"/>
      <c r="L34" s="95"/>
    </row>
    <row r="35" spans="1:12" x14ac:dyDescent="0.25">
      <c r="A35" s="281" t="s">
        <v>12</v>
      </c>
      <c r="B35" s="281"/>
      <c r="C35" s="281"/>
      <c r="D35" s="95"/>
      <c r="E35" s="89"/>
      <c r="F35" s="119"/>
      <c r="G35" s="119"/>
      <c r="H35" s="119"/>
      <c r="I35" s="109"/>
      <c r="J35" s="119"/>
      <c r="K35" s="119"/>
      <c r="L35" s="119"/>
    </row>
    <row r="36" spans="1:12" x14ac:dyDescent="0.25">
      <c r="A36" s="93"/>
      <c r="B36" s="93"/>
      <c r="C36" s="93"/>
      <c r="D36" s="95"/>
      <c r="E36" s="95"/>
      <c r="F36" s="298" t="s">
        <v>3</v>
      </c>
      <c r="G36" s="299"/>
      <c r="H36" s="300"/>
      <c r="I36" s="105"/>
      <c r="J36" s="301" t="s">
        <v>4</v>
      </c>
      <c r="K36" s="302"/>
      <c r="L36" s="303"/>
    </row>
    <row r="37" spans="1:12" x14ac:dyDescent="0.25">
      <c r="A37" s="281" t="s">
        <v>13</v>
      </c>
      <c r="B37" s="281"/>
      <c r="C37" s="281"/>
      <c r="D37" s="96" t="s">
        <v>14</v>
      </c>
      <c r="E37" s="102"/>
      <c r="F37" s="111" t="s">
        <v>7</v>
      </c>
      <c r="G37" s="99" t="s">
        <v>8</v>
      </c>
      <c r="H37" s="112" t="s">
        <v>9</v>
      </c>
      <c r="I37" s="105"/>
      <c r="J37" s="114" t="s">
        <v>7</v>
      </c>
      <c r="K37" s="99" t="s">
        <v>8</v>
      </c>
      <c r="L37" s="112" t="s">
        <v>9</v>
      </c>
    </row>
    <row r="38" spans="1:12" x14ac:dyDescent="0.25">
      <c r="A38" s="288"/>
      <c r="B38" s="288"/>
      <c r="C38" s="289"/>
      <c r="D38" s="172"/>
      <c r="E38" s="102"/>
      <c r="F38" s="103"/>
      <c r="G38" s="171"/>
      <c r="H38" s="104">
        <f>F38*G38</f>
        <v>0</v>
      </c>
      <c r="I38" s="105"/>
      <c r="J38" s="103"/>
      <c r="K38" s="171"/>
      <c r="L38" s="104">
        <f t="shared" ref="L38:L48" si="2">J38*K38</f>
        <v>0</v>
      </c>
    </row>
    <row r="39" spans="1:12" x14ac:dyDescent="0.25">
      <c r="A39" s="288"/>
      <c r="B39" s="288"/>
      <c r="C39" s="289"/>
      <c r="D39" s="172"/>
      <c r="E39" s="102"/>
      <c r="F39" s="103"/>
      <c r="G39" s="171"/>
      <c r="H39" s="104">
        <f t="shared" ref="H39:H48" si="3">F39*G39</f>
        <v>0</v>
      </c>
      <c r="I39" s="105"/>
      <c r="J39" s="103"/>
      <c r="K39" s="171"/>
      <c r="L39" s="104">
        <f t="shared" si="2"/>
        <v>0</v>
      </c>
    </row>
    <row r="40" spans="1:12" x14ac:dyDescent="0.25">
      <c r="A40" s="288"/>
      <c r="B40" s="288"/>
      <c r="C40" s="289"/>
      <c r="D40" s="173"/>
      <c r="E40" s="102"/>
      <c r="F40" s="103"/>
      <c r="G40" s="171"/>
      <c r="H40" s="104">
        <f t="shared" si="3"/>
        <v>0</v>
      </c>
      <c r="I40" s="105"/>
      <c r="J40" s="103"/>
      <c r="K40" s="171"/>
      <c r="L40" s="104">
        <f t="shared" si="2"/>
        <v>0</v>
      </c>
    </row>
    <row r="41" spans="1:12" x14ac:dyDescent="0.25">
      <c r="A41" s="284"/>
      <c r="B41" s="285"/>
      <c r="C41" s="286"/>
      <c r="D41" s="173"/>
      <c r="E41" s="102"/>
      <c r="F41" s="103"/>
      <c r="G41" s="171"/>
      <c r="H41" s="104">
        <f t="shared" si="3"/>
        <v>0</v>
      </c>
      <c r="I41" s="105"/>
      <c r="J41" s="103"/>
      <c r="K41" s="171"/>
      <c r="L41" s="104">
        <f t="shared" si="2"/>
        <v>0</v>
      </c>
    </row>
    <row r="42" spans="1:12" x14ac:dyDescent="0.25">
      <c r="A42" s="289"/>
      <c r="B42" s="296"/>
      <c r="C42" s="297"/>
      <c r="D42" s="173"/>
      <c r="E42" s="102"/>
      <c r="F42" s="103"/>
      <c r="G42" s="171"/>
      <c r="H42" s="104">
        <f t="shared" si="3"/>
        <v>0</v>
      </c>
      <c r="I42" s="105"/>
      <c r="J42" s="103"/>
      <c r="K42" s="171"/>
      <c r="L42" s="104">
        <f t="shared" si="2"/>
        <v>0</v>
      </c>
    </row>
    <row r="43" spans="1:12" x14ac:dyDescent="0.25">
      <c r="A43" s="289"/>
      <c r="B43" s="296"/>
      <c r="C43" s="297"/>
      <c r="D43" s="173"/>
      <c r="E43" s="102"/>
      <c r="F43" s="103"/>
      <c r="G43" s="171"/>
      <c r="H43" s="104">
        <f t="shared" si="3"/>
        <v>0</v>
      </c>
      <c r="I43" s="105"/>
      <c r="J43" s="103"/>
      <c r="K43" s="171"/>
      <c r="L43" s="104">
        <f t="shared" si="2"/>
        <v>0</v>
      </c>
    </row>
    <row r="44" spans="1:12" x14ac:dyDescent="0.25">
      <c r="A44" s="289"/>
      <c r="B44" s="296"/>
      <c r="C44" s="297"/>
      <c r="D44" s="173"/>
      <c r="E44" s="102"/>
      <c r="F44" s="103"/>
      <c r="G44" s="171"/>
      <c r="H44" s="104">
        <f t="shared" si="3"/>
        <v>0</v>
      </c>
      <c r="I44" s="105"/>
      <c r="J44" s="103"/>
      <c r="K44" s="171"/>
      <c r="L44" s="104">
        <f t="shared" si="2"/>
        <v>0</v>
      </c>
    </row>
    <row r="45" spans="1:12" x14ac:dyDescent="0.25">
      <c r="A45" s="284"/>
      <c r="B45" s="285"/>
      <c r="C45" s="286"/>
      <c r="D45" s="173"/>
      <c r="E45" s="102"/>
      <c r="F45" s="103"/>
      <c r="G45" s="171"/>
      <c r="H45" s="104">
        <f t="shared" si="3"/>
        <v>0</v>
      </c>
      <c r="I45" s="105"/>
      <c r="J45" s="103"/>
      <c r="K45" s="171"/>
      <c r="L45" s="104">
        <f t="shared" si="2"/>
        <v>0</v>
      </c>
    </row>
    <row r="46" spans="1:12" x14ac:dyDescent="0.25">
      <c r="A46" s="285"/>
      <c r="B46" s="285"/>
      <c r="C46" s="285"/>
      <c r="D46" s="172"/>
      <c r="E46" s="102"/>
      <c r="F46" s="103"/>
      <c r="G46" s="171"/>
      <c r="H46" s="104">
        <f t="shared" si="3"/>
        <v>0</v>
      </c>
      <c r="I46" s="105"/>
      <c r="J46" s="103"/>
      <c r="K46" s="171"/>
      <c r="L46" s="104">
        <f t="shared" si="2"/>
        <v>0</v>
      </c>
    </row>
    <row r="47" spans="1:12" x14ac:dyDescent="0.25">
      <c r="A47" s="284"/>
      <c r="B47" s="285"/>
      <c r="C47" s="286"/>
      <c r="D47" s="173"/>
      <c r="E47" s="95"/>
      <c r="F47" s="103"/>
      <c r="G47" s="171"/>
      <c r="H47" s="104">
        <f t="shared" si="3"/>
        <v>0</v>
      </c>
      <c r="I47" s="109"/>
      <c r="J47" s="103"/>
      <c r="K47" s="171"/>
      <c r="L47" s="104">
        <f t="shared" si="2"/>
        <v>0</v>
      </c>
    </row>
    <row r="48" spans="1:12" x14ac:dyDescent="0.25">
      <c r="A48" s="289"/>
      <c r="B48" s="296"/>
      <c r="C48" s="297"/>
      <c r="D48" s="172"/>
      <c r="E48" s="95"/>
      <c r="F48" s="103"/>
      <c r="G48" s="171"/>
      <c r="H48" s="104">
        <f t="shared" si="3"/>
        <v>0</v>
      </c>
      <c r="I48" s="109"/>
      <c r="J48" s="103"/>
      <c r="K48" s="171"/>
      <c r="L48" s="104">
        <f t="shared" si="2"/>
        <v>0</v>
      </c>
    </row>
    <row r="49" spans="1:12" ht="15.75" thickBot="1" x14ac:dyDescent="0.3">
      <c r="A49" s="292" t="s">
        <v>91</v>
      </c>
      <c r="B49" s="292"/>
      <c r="C49" s="292"/>
      <c r="D49" s="292"/>
      <c r="E49" s="95"/>
      <c r="F49" s="107">
        <f>ROUND(SUM(F38:F48),0)</f>
        <v>0</v>
      </c>
      <c r="G49" s="107">
        <f>ROUND(SUM(G38:G48),0)</f>
        <v>0</v>
      </c>
      <c r="H49" s="108">
        <f>ROUND(SUM(H38:H48),0)</f>
        <v>0</v>
      </c>
      <c r="I49" s="109"/>
      <c r="J49" s="107">
        <f>ROUND(SUM(J38:J48),0)</f>
        <v>0</v>
      </c>
      <c r="K49" s="107">
        <f>ROUND(SUM(K38:K48),0)</f>
        <v>0</v>
      </c>
      <c r="L49" s="108">
        <f>ROUND(SUM(L38:L48),0)</f>
        <v>0</v>
      </c>
    </row>
    <row r="50" spans="1:12" ht="15.75" thickTop="1" x14ac:dyDescent="0.25">
      <c r="A50" s="120"/>
      <c r="B50" s="120"/>
      <c r="C50" s="120"/>
      <c r="D50" s="121"/>
      <c r="E50" s="95"/>
      <c r="F50" s="122"/>
      <c r="G50" s="123"/>
      <c r="H50" s="109"/>
      <c r="I50" s="124"/>
      <c r="J50" s="122"/>
      <c r="K50" s="123"/>
      <c r="L50" s="109"/>
    </row>
    <row r="51" spans="1:12" x14ac:dyDescent="0.25">
      <c r="A51" s="120"/>
      <c r="B51" s="120"/>
      <c r="C51" s="120"/>
      <c r="D51" s="121"/>
      <c r="E51" s="89"/>
      <c r="F51" s="122"/>
      <c r="G51" s="123"/>
      <c r="H51" s="109"/>
      <c r="J51" s="122"/>
      <c r="K51" s="123"/>
      <c r="L51" s="109"/>
    </row>
    <row r="52" spans="1:12" x14ac:dyDescent="0.25">
      <c r="A52" s="120"/>
      <c r="B52" s="120"/>
      <c r="C52" s="120"/>
      <c r="D52" s="121"/>
      <c r="F52" s="295" t="s">
        <v>3</v>
      </c>
      <c r="G52" s="295"/>
      <c r="H52" s="295"/>
      <c r="J52" s="295" t="s">
        <v>4</v>
      </c>
      <c r="K52" s="295"/>
      <c r="L52" s="295"/>
    </row>
    <row r="53" spans="1:12" ht="15.75" thickBot="1" x14ac:dyDescent="0.3">
      <c r="A53" s="293" t="s">
        <v>92</v>
      </c>
      <c r="B53" s="293"/>
      <c r="C53" s="293"/>
      <c r="D53" s="293"/>
      <c r="F53" s="125">
        <f>ROUND(F10+F33+F49,0)</f>
        <v>0</v>
      </c>
      <c r="G53" s="126"/>
      <c r="H53" s="127">
        <f>ROUND(H10+H33+H49,0)</f>
        <v>0</v>
      </c>
      <c r="J53" s="125">
        <f>ROUND(J10+J33+J49,0)</f>
        <v>0</v>
      </c>
      <c r="K53" s="126"/>
      <c r="L53" s="127">
        <f>ROUND(L10+L33+L49,0)</f>
        <v>0</v>
      </c>
    </row>
    <row r="54" spans="1:12" ht="15.75" thickTop="1" x14ac:dyDescent="0.25"/>
    <row r="56" spans="1:12" x14ac:dyDescent="0.25">
      <c r="A56" s="179"/>
      <c r="B56" s="180"/>
      <c r="C56" s="179"/>
    </row>
  </sheetData>
  <mergeCells count="53">
    <mergeCell ref="J13:L13"/>
    <mergeCell ref="F36:H36"/>
    <mergeCell ref="J36:L36"/>
    <mergeCell ref="A45:C45"/>
    <mergeCell ref="A47:C47"/>
    <mergeCell ref="A37:C37"/>
    <mergeCell ref="A38:C38"/>
    <mergeCell ref="A16:C16"/>
    <mergeCell ref="A33:C33"/>
    <mergeCell ref="A31:C31"/>
    <mergeCell ref="A30:C30"/>
    <mergeCell ref="A29:C29"/>
    <mergeCell ref="A28:C28"/>
    <mergeCell ref="A27:C27"/>
    <mergeCell ref="A26:C26"/>
    <mergeCell ref="A23:C23"/>
    <mergeCell ref="A53:D53"/>
    <mergeCell ref="A32:D32"/>
    <mergeCell ref="A35:C35"/>
    <mergeCell ref="A14:C14"/>
    <mergeCell ref="J52:L52"/>
    <mergeCell ref="A34:C34"/>
    <mergeCell ref="A39:C39"/>
    <mergeCell ref="A44:C44"/>
    <mergeCell ref="A42:C42"/>
    <mergeCell ref="A48:C48"/>
    <mergeCell ref="A49:D49"/>
    <mergeCell ref="A46:C46"/>
    <mergeCell ref="A43:C43"/>
    <mergeCell ref="A40:C40"/>
    <mergeCell ref="A41:C41"/>
    <mergeCell ref="F52:H52"/>
    <mergeCell ref="B1:H1"/>
    <mergeCell ref="A12:C12"/>
    <mergeCell ref="A17:C17"/>
    <mergeCell ref="A21:C21"/>
    <mergeCell ref="A22:C22"/>
    <mergeCell ref="A20:C20"/>
    <mergeCell ref="F4:H4"/>
    <mergeCell ref="F13:H13"/>
    <mergeCell ref="A6:C6"/>
    <mergeCell ref="A7:C7"/>
    <mergeCell ref="A8:C8"/>
    <mergeCell ref="A9:C9"/>
    <mergeCell ref="A18:C18"/>
    <mergeCell ref="A19:C19"/>
    <mergeCell ref="A10:D10"/>
    <mergeCell ref="A15:C15"/>
    <mergeCell ref="J3:K3"/>
    <mergeCell ref="D3:G3"/>
    <mergeCell ref="A3:B3"/>
    <mergeCell ref="A5:C5"/>
    <mergeCell ref="J4:L4"/>
  </mergeCells>
  <pageMargins left="0.7" right="0.7" top="0.75" bottom="0.25" header="0.3" footer="0.3"/>
  <pageSetup scale="80" orientation="portrait" r:id="rId1"/>
  <headerFooter>
    <oddHeader>&amp;C&amp;"-,Bold"CONGREGATE AND HOME DELIVERED MEALS PROGRAM BUDGET DETAIL</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88"/>
  <sheetViews>
    <sheetView showGridLines="0" zoomScaleNormal="100" workbookViewId="0">
      <selection sqref="A1:B1"/>
    </sheetView>
  </sheetViews>
  <sheetFormatPr defaultRowHeight="12.75" x14ac:dyDescent="0.2"/>
  <cols>
    <col min="1" max="1" width="17.7109375" style="128" customWidth="1"/>
    <col min="2" max="2" width="8.28515625" style="128" customWidth="1"/>
    <col min="3" max="3" width="9.28515625" style="128" customWidth="1"/>
    <col min="4" max="4" width="7.7109375" style="128" customWidth="1"/>
    <col min="5" max="5" width="7" style="128" customWidth="1"/>
    <col min="6" max="6" width="13.140625" style="128" customWidth="1"/>
    <col min="7" max="7" width="3.42578125" style="128" customWidth="1"/>
    <col min="8" max="9" width="9.140625" style="128"/>
    <col min="10" max="10" width="7.7109375" style="128" customWidth="1"/>
    <col min="11" max="11" width="7.42578125" style="128" customWidth="1"/>
    <col min="12" max="12" width="6.85546875" style="128" customWidth="1"/>
    <col min="13" max="13" width="12.5703125" style="128" customWidth="1"/>
    <col min="14" max="16384" width="9.140625" style="128"/>
  </cols>
  <sheetData>
    <row r="1" spans="1:13" ht="12.95" customHeight="1" x14ac:dyDescent="0.2">
      <c r="A1" s="281" t="s">
        <v>16</v>
      </c>
      <c r="B1" s="281"/>
      <c r="C1" s="283">
        <f>Summary!B3</f>
        <v>0</v>
      </c>
      <c r="D1" s="283"/>
      <c r="E1" s="283"/>
      <c r="F1" s="283"/>
      <c r="G1" s="283"/>
      <c r="H1" s="283"/>
      <c r="I1" s="283"/>
      <c r="J1" s="91"/>
    </row>
    <row r="2" spans="1:13" ht="12.95" customHeight="1" x14ac:dyDescent="0.2">
      <c r="H2" s="308"/>
      <c r="I2" s="308"/>
      <c r="J2" s="308"/>
    </row>
    <row r="3" spans="1:13" ht="12.95" customHeight="1" x14ac:dyDescent="0.2">
      <c r="A3" s="281" t="s">
        <v>79</v>
      </c>
      <c r="B3" s="281"/>
      <c r="C3" s="281"/>
      <c r="D3" s="94"/>
      <c r="E3" s="280"/>
      <c r="F3" s="280"/>
      <c r="G3" s="90"/>
      <c r="H3" s="89" t="s">
        <v>84</v>
      </c>
      <c r="I3" s="89"/>
      <c r="J3" s="93"/>
      <c r="K3" s="94"/>
      <c r="L3" s="280"/>
      <c r="M3" s="280"/>
    </row>
    <row r="4" spans="1:13" ht="12.95" customHeight="1" x14ac:dyDescent="0.2">
      <c r="A4" s="93"/>
      <c r="B4" s="93"/>
      <c r="C4" s="93"/>
      <c r="D4" s="94"/>
      <c r="E4" s="95"/>
      <c r="F4" s="129"/>
      <c r="G4" s="91"/>
      <c r="H4" s="93"/>
      <c r="I4" s="93"/>
      <c r="J4" s="93"/>
      <c r="K4" s="94"/>
      <c r="L4" s="95"/>
      <c r="M4" s="129"/>
    </row>
    <row r="5" spans="1:13" ht="12.95" customHeight="1" x14ac:dyDescent="0.2">
      <c r="A5" s="130" t="s">
        <v>78</v>
      </c>
      <c r="B5" s="143" t="s">
        <v>142</v>
      </c>
      <c r="D5" s="256"/>
      <c r="E5" s="255" t="s">
        <v>61</v>
      </c>
      <c r="F5" s="132" t="s">
        <v>9</v>
      </c>
      <c r="G5" s="133"/>
      <c r="H5" s="130" t="s">
        <v>78</v>
      </c>
      <c r="I5" s="130"/>
      <c r="J5" s="134" t="s">
        <v>142</v>
      </c>
      <c r="K5" s="134"/>
      <c r="L5" s="96" t="s">
        <v>61</v>
      </c>
      <c r="M5" s="132" t="s">
        <v>9</v>
      </c>
    </row>
    <row r="6" spans="1:13" ht="12.95" customHeight="1" x14ac:dyDescent="0.2">
      <c r="A6" s="288"/>
      <c r="B6" s="288"/>
      <c r="C6" s="289"/>
      <c r="D6" s="307"/>
      <c r="E6" s="176"/>
      <c r="F6" s="137"/>
      <c r="G6" s="138"/>
      <c r="H6" s="288"/>
      <c r="I6" s="288"/>
      <c r="J6" s="289"/>
      <c r="K6" s="289"/>
      <c r="L6" s="101"/>
      <c r="M6" s="137"/>
    </row>
    <row r="7" spans="1:13" ht="12.95" customHeight="1" x14ac:dyDescent="0.2">
      <c r="A7" s="304"/>
      <c r="B7" s="305"/>
      <c r="C7" s="305"/>
      <c r="D7" s="306"/>
      <c r="E7" s="176"/>
      <c r="F7" s="137"/>
      <c r="G7" s="138"/>
      <c r="H7" s="289"/>
      <c r="I7" s="296"/>
      <c r="J7" s="296"/>
      <c r="K7" s="297"/>
      <c r="L7" s="101"/>
      <c r="M7" s="137"/>
    </row>
    <row r="8" spans="1:13" ht="12.95" customHeight="1" x14ac:dyDescent="0.2">
      <c r="A8" s="289"/>
      <c r="B8" s="296"/>
      <c r="C8" s="296"/>
      <c r="D8" s="297"/>
      <c r="E8" s="176"/>
      <c r="F8" s="137"/>
      <c r="G8" s="138"/>
      <c r="H8" s="289"/>
      <c r="I8" s="296"/>
      <c r="J8" s="296"/>
      <c r="K8" s="297"/>
      <c r="L8" s="101"/>
      <c r="M8" s="137"/>
    </row>
    <row r="9" spans="1:13" ht="12.95" customHeight="1" x14ac:dyDescent="0.2">
      <c r="A9" s="289"/>
      <c r="B9" s="296"/>
      <c r="C9" s="296"/>
      <c r="D9" s="297"/>
      <c r="E9" s="176"/>
      <c r="F9" s="137"/>
      <c r="G9" s="138"/>
      <c r="H9" s="289"/>
      <c r="I9" s="296"/>
      <c r="J9" s="296"/>
      <c r="K9" s="297"/>
      <c r="L9" s="101"/>
      <c r="M9" s="137"/>
    </row>
    <row r="10" spans="1:13" ht="12.95" customHeight="1" x14ac:dyDescent="0.2">
      <c r="A10" s="289"/>
      <c r="B10" s="296"/>
      <c r="C10" s="296"/>
      <c r="D10" s="297"/>
      <c r="E10" s="176"/>
      <c r="F10" s="137"/>
      <c r="G10" s="138"/>
      <c r="H10" s="289"/>
      <c r="I10" s="296"/>
      <c r="J10" s="296"/>
      <c r="K10" s="297"/>
      <c r="L10" s="101"/>
      <c r="M10" s="137"/>
    </row>
    <row r="11" spans="1:13" ht="12.95" customHeight="1" x14ac:dyDescent="0.2">
      <c r="A11" s="289"/>
      <c r="B11" s="296"/>
      <c r="C11" s="296"/>
      <c r="D11" s="297"/>
      <c r="E11" s="176"/>
      <c r="F11" s="137"/>
      <c r="G11" s="138"/>
      <c r="H11" s="288"/>
      <c r="I11" s="288"/>
      <c r="J11" s="289"/>
      <c r="K11" s="289"/>
      <c r="L11" s="101"/>
      <c r="M11" s="137"/>
    </row>
    <row r="12" spans="1:13" ht="12.95" customHeight="1" x14ac:dyDescent="0.2">
      <c r="A12" s="289"/>
      <c r="B12" s="296"/>
      <c r="C12" s="296"/>
      <c r="D12" s="297"/>
      <c r="E12" s="176"/>
      <c r="F12" s="137"/>
      <c r="G12" s="138"/>
      <c r="H12" s="288"/>
      <c r="I12" s="288"/>
      <c r="J12" s="289"/>
      <c r="K12" s="289"/>
      <c r="L12" s="101"/>
      <c r="M12" s="137"/>
    </row>
    <row r="13" spans="1:13" ht="12.95" customHeight="1" x14ac:dyDescent="0.2">
      <c r="A13" s="289"/>
      <c r="B13" s="296"/>
      <c r="C13" s="296"/>
      <c r="D13" s="297"/>
      <c r="E13" s="176"/>
      <c r="F13" s="137"/>
      <c r="G13" s="138"/>
      <c r="H13" s="288"/>
      <c r="I13" s="288"/>
      <c r="J13" s="289"/>
      <c r="K13" s="289"/>
      <c r="L13" s="101"/>
      <c r="M13" s="137"/>
    </row>
    <row r="14" spans="1:13" ht="12.95" customHeight="1" x14ac:dyDescent="0.2">
      <c r="A14" s="289"/>
      <c r="B14" s="290"/>
      <c r="C14" s="290"/>
      <c r="D14" s="291"/>
      <c r="E14" s="176"/>
      <c r="F14" s="137"/>
      <c r="G14" s="138"/>
      <c r="H14" s="289"/>
      <c r="I14" s="290"/>
      <c r="J14" s="290"/>
      <c r="K14" s="291"/>
      <c r="L14" s="101"/>
      <c r="M14" s="137"/>
    </row>
    <row r="15" spans="1:13" ht="12.95" customHeight="1" x14ac:dyDescent="0.2">
      <c r="A15" s="289"/>
      <c r="B15" s="290"/>
      <c r="C15" s="290"/>
      <c r="D15" s="291"/>
      <c r="E15" s="176"/>
      <c r="F15" s="183"/>
      <c r="G15" s="138"/>
      <c r="H15" s="289"/>
      <c r="I15" s="290"/>
      <c r="J15" s="290"/>
      <c r="K15" s="291"/>
      <c r="L15" s="101"/>
      <c r="M15" s="137"/>
    </row>
    <row r="16" spans="1:13" ht="12.95" customHeight="1" thickBot="1" x14ac:dyDescent="0.25">
      <c r="A16" s="292" t="s">
        <v>62</v>
      </c>
      <c r="B16" s="292"/>
      <c r="C16" s="292"/>
      <c r="D16" s="292"/>
      <c r="E16" s="292"/>
      <c r="F16" s="139">
        <f>ROUND(SUM(F6:F15),0)</f>
        <v>0</v>
      </c>
      <c r="G16" s="142"/>
      <c r="H16" s="292" t="s">
        <v>99</v>
      </c>
      <c r="I16" s="292"/>
      <c r="J16" s="292"/>
      <c r="K16" s="292"/>
      <c r="L16" s="292"/>
      <c r="M16" s="139">
        <f>ROUND(SUM(M6:M15),0)</f>
        <v>0</v>
      </c>
    </row>
    <row r="17" spans="1:13" ht="12.95" customHeight="1" thickTop="1" x14ac:dyDescent="0.2">
      <c r="A17" s="140"/>
      <c r="B17" s="140"/>
      <c r="C17" s="140"/>
      <c r="D17" s="140"/>
      <c r="E17" s="140"/>
      <c r="F17" s="141"/>
      <c r="G17" s="142"/>
      <c r="H17" s="140"/>
      <c r="I17" s="140"/>
      <c r="J17" s="140"/>
      <c r="K17" s="140"/>
      <c r="L17" s="140"/>
      <c r="M17" s="141"/>
    </row>
    <row r="18" spans="1:13" ht="12.95" customHeight="1" x14ac:dyDescent="0.2">
      <c r="A18" s="95"/>
      <c r="B18" s="95"/>
      <c r="C18" s="95"/>
      <c r="D18" s="95"/>
      <c r="E18" s="95"/>
      <c r="F18" s="95"/>
      <c r="G18" s="142"/>
      <c r="H18" s="95"/>
      <c r="I18" s="95"/>
      <c r="J18" s="95"/>
      <c r="K18" s="95"/>
      <c r="L18" s="95"/>
      <c r="M18" s="95"/>
    </row>
    <row r="19" spans="1:13" ht="12.95" customHeight="1" x14ac:dyDescent="0.2">
      <c r="A19" s="281" t="s">
        <v>80</v>
      </c>
      <c r="B19" s="281"/>
      <c r="C19" s="281"/>
      <c r="D19" s="281"/>
      <c r="E19" s="95"/>
      <c r="F19" s="95"/>
      <c r="G19" s="142"/>
      <c r="H19" s="281" t="s">
        <v>85</v>
      </c>
      <c r="I19" s="281"/>
      <c r="J19" s="281"/>
      <c r="K19" s="281"/>
      <c r="L19" s="95"/>
      <c r="M19" s="95"/>
    </row>
    <row r="20" spans="1:13" ht="12.95" customHeight="1" x14ac:dyDescent="0.2">
      <c r="A20" s="93"/>
      <c r="B20" s="93"/>
      <c r="C20" s="93"/>
      <c r="D20" s="93"/>
      <c r="E20" s="95"/>
      <c r="F20" s="129"/>
      <c r="G20" s="91"/>
      <c r="H20" s="93"/>
      <c r="I20" s="93"/>
      <c r="J20" s="93"/>
      <c r="K20" s="93"/>
      <c r="L20" s="95"/>
      <c r="M20" s="129"/>
    </row>
    <row r="21" spans="1:13" ht="12.95" customHeight="1" x14ac:dyDescent="0.2">
      <c r="A21" s="294" t="s">
        <v>63</v>
      </c>
      <c r="B21" s="294"/>
      <c r="C21" s="294"/>
      <c r="D21" s="294"/>
      <c r="E21" s="96" t="s">
        <v>61</v>
      </c>
      <c r="F21" s="144" t="s">
        <v>9</v>
      </c>
      <c r="G21" s="145"/>
      <c r="H21" s="294" t="s">
        <v>78</v>
      </c>
      <c r="I21" s="294"/>
      <c r="J21" s="294"/>
      <c r="K21" s="294"/>
      <c r="L21" s="96" t="s">
        <v>61</v>
      </c>
      <c r="M21" s="144" t="s">
        <v>9</v>
      </c>
    </row>
    <row r="22" spans="1:13" ht="12.95" customHeight="1" x14ac:dyDescent="0.2">
      <c r="A22" s="288"/>
      <c r="B22" s="288"/>
      <c r="C22" s="289"/>
      <c r="D22" s="289"/>
      <c r="E22" s="172"/>
      <c r="F22" s="137"/>
      <c r="G22" s="138"/>
      <c r="H22" s="288"/>
      <c r="I22" s="288"/>
      <c r="J22" s="289"/>
      <c r="K22" s="289"/>
      <c r="L22" s="101"/>
      <c r="M22" s="137"/>
    </row>
    <row r="23" spans="1:13" ht="12.95" customHeight="1" x14ac:dyDescent="0.2">
      <c r="A23" s="288"/>
      <c r="B23" s="288"/>
      <c r="C23" s="289"/>
      <c r="D23" s="289"/>
      <c r="E23" s="172"/>
      <c r="F23" s="137"/>
      <c r="G23" s="138"/>
      <c r="H23" s="288"/>
      <c r="I23" s="288"/>
      <c r="J23" s="289"/>
      <c r="K23" s="289"/>
      <c r="L23" s="101"/>
      <c r="M23" s="137"/>
    </row>
    <row r="24" spans="1:13" ht="12.95" customHeight="1" x14ac:dyDescent="0.2">
      <c r="A24" s="289"/>
      <c r="B24" s="296"/>
      <c r="C24" s="296"/>
      <c r="D24" s="297"/>
      <c r="E24" s="173"/>
      <c r="F24" s="137"/>
      <c r="G24" s="138"/>
      <c r="H24" s="289"/>
      <c r="I24" s="296"/>
      <c r="J24" s="296"/>
      <c r="K24" s="297"/>
      <c r="L24" s="118"/>
      <c r="M24" s="137"/>
    </row>
    <row r="25" spans="1:13" ht="12.95" customHeight="1" x14ac:dyDescent="0.2">
      <c r="A25" s="289"/>
      <c r="B25" s="296"/>
      <c r="C25" s="296"/>
      <c r="D25" s="297"/>
      <c r="E25" s="173"/>
      <c r="F25" s="137"/>
      <c r="G25" s="138"/>
      <c r="H25" s="289"/>
      <c r="I25" s="296"/>
      <c r="J25" s="296"/>
      <c r="K25" s="297"/>
      <c r="L25" s="118"/>
      <c r="M25" s="137"/>
    </row>
    <row r="26" spans="1:13" ht="12.95" customHeight="1" x14ac:dyDescent="0.2">
      <c r="A26" s="289"/>
      <c r="B26" s="296"/>
      <c r="C26" s="296"/>
      <c r="D26" s="297"/>
      <c r="E26" s="173"/>
      <c r="F26" s="137"/>
      <c r="G26" s="138"/>
      <c r="H26" s="289"/>
      <c r="I26" s="296"/>
      <c r="J26" s="296"/>
      <c r="K26" s="297"/>
      <c r="L26" s="118"/>
      <c r="M26" s="137"/>
    </row>
    <row r="27" spans="1:13" ht="12.95" customHeight="1" x14ac:dyDescent="0.2">
      <c r="A27" s="289"/>
      <c r="B27" s="296"/>
      <c r="C27" s="296"/>
      <c r="D27" s="297"/>
      <c r="E27" s="173"/>
      <c r="F27" s="137"/>
      <c r="G27" s="138"/>
      <c r="H27" s="289"/>
      <c r="I27" s="296"/>
      <c r="J27" s="296"/>
      <c r="K27" s="297"/>
      <c r="L27" s="118"/>
      <c r="M27" s="137"/>
    </row>
    <row r="28" spans="1:13" ht="12.95" customHeight="1" x14ac:dyDescent="0.2">
      <c r="A28" s="289"/>
      <c r="B28" s="296"/>
      <c r="C28" s="296"/>
      <c r="D28" s="297"/>
      <c r="E28" s="173"/>
      <c r="F28" s="137"/>
      <c r="G28" s="138"/>
      <c r="H28" s="289"/>
      <c r="I28" s="296"/>
      <c r="J28" s="296"/>
      <c r="K28" s="297"/>
      <c r="L28" s="118"/>
      <c r="M28" s="137"/>
    </row>
    <row r="29" spans="1:13" ht="12.95" customHeight="1" x14ac:dyDescent="0.2">
      <c r="A29" s="289"/>
      <c r="B29" s="296"/>
      <c r="C29" s="296"/>
      <c r="D29" s="297"/>
      <c r="E29" s="173"/>
      <c r="F29" s="137"/>
      <c r="G29" s="138"/>
      <c r="H29" s="289"/>
      <c r="I29" s="296"/>
      <c r="J29" s="296"/>
      <c r="K29" s="297"/>
      <c r="L29" s="118"/>
      <c r="M29" s="137"/>
    </row>
    <row r="30" spans="1:13" ht="12.95" customHeight="1" x14ac:dyDescent="0.2">
      <c r="A30" s="289"/>
      <c r="B30" s="296"/>
      <c r="C30" s="296"/>
      <c r="D30" s="297"/>
      <c r="E30" s="173"/>
      <c r="F30" s="183"/>
      <c r="G30" s="138"/>
      <c r="H30" s="289"/>
      <c r="I30" s="296"/>
      <c r="J30" s="296"/>
      <c r="K30" s="297"/>
      <c r="L30" s="118"/>
      <c r="M30" s="137"/>
    </row>
    <row r="31" spans="1:13" ht="12.95" customHeight="1" thickBot="1" x14ac:dyDescent="0.25">
      <c r="A31" s="292" t="s">
        <v>64</v>
      </c>
      <c r="B31" s="292"/>
      <c r="C31" s="292"/>
      <c r="D31" s="292"/>
      <c r="E31" s="292"/>
      <c r="F31" s="139">
        <f>ROUND(SUM(F22:F30),0)</f>
        <v>0</v>
      </c>
      <c r="G31" s="142"/>
      <c r="H31" s="289"/>
      <c r="I31" s="296"/>
      <c r="J31" s="296"/>
      <c r="K31" s="297"/>
      <c r="L31" s="118"/>
      <c r="M31" s="137"/>
    </row>
    <row r="32" spans="1:13" ht="12.95" customHeight="1" thickTop="1" thickBot="1" x14ac:dyDescent="0.25">
      <c r="A32" s="140"/>
      <c r="B32" s="140"/>
      <c r="C32" s="140"/>
      <c r="D32" s="140"/>
      <c r="E32" s="140"/>
      <c r="F32" s="141"/>
      <c r="G32" s="142"/>
      <c r="H32" s="292" t="s">
        <v>100</v>
      </c>
      <c r="I32" s="292"/>
      <c r="J32" s="292"/>
      <c r="K32" s="292"/>
      <c r="L32" s="292"/>
      <c r="M32" s="139">
        <f>ROUND(SUM(M22:M31),0)</f>
        <v>0</v>
      </c>
    </row>
    <row r="33" spans="1:13" ht="12.95" customHeight="1" thickTop="1" x14ac:dyDescent="0.2">
      <c r="A33" s="280"/>
      <c r="B33" s="280"/>
      <c r="C33" s="280"/>
      <c r="D33" s="280"/>
      <c r="E33" s="95"/>
      <c r="F33" s="95"/>
      <c r="G33" s="142"/>
      <c r="H33" s="140"/>
      <c r="I33" s="140"/>
      <c r="J33" s="140"/>
      <c r="K33" s="140"/>
      <c r="L33" s="140"/>
      <c r="M33" s="141"/>
    </row>
    <row r="34" spans="1:13" ht="12.95" customHeight="1" x14ac:dyDescent="0.2">
      <c r="A34" s="281" t="s">
        <v>81</v>
      </c>
      <c r="B34" s="281"/>
      <c r="C34" s="281"/>
      <c r="D34" s="281"/>
      <c r="E34" s="95"/>
      <c r="F34" s="95"/>
      <c r="G34" s="142"/>
      <c r="H34" s="280"/>
      <c r="I34" s="280"/>
      <c r="J34" s="280"/>
      <c r="K34" s="280"/>
      <c r="L34" s="95"/>
      <c r="M34" s="95"/>
    </row>
    <row r="35" spans="1:13" ht="12.95" customHeight="1" x14ac:dyDescent="0.2">
      <c r="A35" s="288"/>
      <c r="B35" s="288"/>
      <c r="C35" s="288"/>
      <c r="D35" s="288"/>
      <c r="E35" s="288"/>
      <c r="F35" s="146"/>
      <c r="G35" s="138"/>
      <c r="H35" s="294" t="s">
        <v>86</v>
      </c>
      <c r="I35" s="294"/>
      <c r="J35" s="294"/>
      <c r="K35" s="294"/>
      <c r="L35" s="294"/>
      <c r="M35" s="294"/>
    </row>
    <row r="36" spans="1:13" ht="12.95" customHeight="1" x14ac:dyDescent="0.2">
      <c r="A36" s="288"/>
      <c r="B36" s="288"/>
      <c r="C36" s="288"/>
      <c r="D36" s="288"/>
      <c r="E36" s="288"/>
      <c r="F36" s="146"/>
      <c r="G36" s="138"/>
      <c r="H36" s="147" t="s">
        <v>71</v>
      </c>
      <c r="I36" s="174"/>
      <c r="J36" s="147" t="s">
        <v>82</v>
      </c>
      <c r="K36" s="284"/>
      <c r="L36" s="286"/>
      <c r="M36" s="146"/>
    </row>
    <row r="37" spans="1:13" ht="12.95" customHeight="1" x14ac:dyDescent="0.2">
      <c r="A37" s="288"/>
      <c r="B37" s="288"/>
      <c r="C37" s="288"/>
      <c r="D37" s="288"/>
      <c r="E37" s="288"/>
      <c r="F37" s="146"/>
      <c r="G37" s="138"/>
      <c r="H37" s="147" t="s">
        <v>72</v>
      </c>
      <c r="I37" s="147"/>
      <c r="J37" s="147" t="s">
        <v>73</v>
      </c>
      <c r="K37" s="284"/>
      <c r="L37" s="286"/>
      <c r="M37" s="146"/>
    </row>
    <row r="38" spans="1:13" ht="12.95" customHeight="1" x14ac:dyDescent="0.2">
      <c r="A38" s="288"/>
      <c r="B38" s="288"/>
      <c r="C38" s="288"/>
      <c r="D38" s="288"/>
      <c r="E38" s="288"/>
      <c r="F38" s="146"/>
      <c r="G38" s="138"/>
      <c r="H38" s="147" t="s">
        <v>72</v>
      </c>
      <c r="I38" s="147"/>
      <c r="J38" s="147" t="s">
        <v>73</v>
      </c>
      <c r="K38" s="284"/>
      <c r="L38" s="286"/>
      <c r="M38" s="146"/>
    </row>
    <row r="39" spans="1:13" ht="12.95" customHeight="1" thickBot="1" x14ac:dyDescent="0.25">
      <c r="A39" s="288"/>
      <c r="B39" s="288"/>
      <c r="C39" s="288"/>
      <c r="D39" s="288"/>
      <c r="E39" s="288"/>
      <c r="F39" s="146"/>
      <c r="G39" s="138"/>
      <c r="H39" s="292" t="s">
        <v>74</v>
      </c>
      <c r="I39" s="292"/>
      <c r="J39" s="292"/>
      <c r="K39" s="292"/>
      <c r="L39" s="292"/>
      <c r="M39" s="148">
        <f>ROUND(SUM(M36:M38),0)</f>
        <v>0</v>
      </c>
    </row>
    <row r="40" spans="1:13" ht="12.95" customHeight="1" thickTop="1" x14ac:dyDescent="0.2">
      <c r="A40" s="288"/>
      <c r="B40" s="288"/>
      <c r="C40" s="288"/>
      <c r="D40" s="288"/>
      <c r="E40" s="288"/>
      <c r="F40" s="146"/>
      <c r="G40" s="138"/>
    </row>
    <row r="41" spans="1:13" ht="12.95" customHeight="1" x14ac:dyDescent="0.2">
      <c r="A41" s="288"/>
      <c r="B41" s="288"/>
      <c r="C41" s="288"/>
      <c r="D41" s="288"/>
      <c r="E41" s="288"/>
      <c r="F41" s="146"/>
      <c r="G41" s="138"/>
      <c r="H41" s="281" t="s">
        <v>87</v>
      </c>
      <c r="I41" s="281"/>
      <c r="J41" s="281"/>
      <c r="K41" s="281"/>
      <c r="L41" s="95"/>
      <c r="M41" s="95"/>
    </row>
    <row r="42" spans="1:13" ht="12.95" customHeight="1" x14ac:dyDescent="0.2">
      <c r="A42" s="288"/>
      <c r="B42" s="288"/>
      <c r="C42" s="288"/>
      <c r="D42" s="288"/>
      <c r="E42" s="288"/>
      <c r="F42" s="146"/>
      <c r="G42" s="138"/>
      <c r="H42" s="309"/>
      <c r="I42" s="310"/>
      <c r="J42" s="310"/>
      <c r="K42" s="310"/>
      <c r="L42" s="311"/>
      <c r="M42" s="149"/>
    </row>
    <row r="43" spans="1:13" ht="12.95" customHeight="1" x14ac:dyDescent="0.2">
      <c r="A43" s="288"/>
      <c r="B43" s="288"/>
      <c r="C43" s="288"/>
      <c r="D43" s="288"/>
      <c r="E43" s="288"/>
      <c r="F43" s="146"/>
      <c r="G43" s="138"/>
      <c r="H43" s="309"/>
      <c r="I43" s="310"/>
      <c r="J43" s="310"/>
      <c r="K43" s="310"/>
      <c r="L43" s="311"/>
      <c r="M43" s="149"/>
    </row>
    <row r="44" spans="1:13" ht="15.75" customHeight="1" thickBot="1" x14ac:dyDescent="0.25">
      <c r="A44" s="292" t="s">
        <v>65</v>
      </c>
      <c r="B44" s="292"/>
      <c r="C44" s="292"/>
      <c r="D44" s="292"/>
      <c r="E44" s="312"/>
      <c r="F44" s="148">
        <f>ROUND(SUM(F35:F43),0)</f>
        <v>0</v>
      </c>
      <c r="H44" s="289"/>
      <c r="I44" s="296"/>
      <c r="J44" s="296"/>
      <c r="K44" s="296"/>
      <c r="L44" s="297"/>
      <c r="M44" s="149"/>
    </row>
    <row r="45" spans="1:13" ht="12.95" customHeight="1" thickTop="1" x14ac:dyDescent="0.2">
      <c r="A45" s="140"/>
      <c r="B45" s="140"/>
      <c r="C45" s="140"/>
      <c r="D45" s="140"/>
      <c r="E45" s="140"/>
      <c r="F45" s="150"/>
      <c r="G45" s="142"/>
      <c r="H45" s="289"/>
      <c r="I45" s="296"/>
      <c r="J45" s="296"/>
      <c r="K45" s="296"/>
      <c r="L45" s="297"/>
      <c r="M45" s="149"/>
    </row>
    <row r="46" spans="1:13" ht="12.95" customHeight="1" thickBot="1" x14ac:dyDescent="0.25">
      <c r="G46" s="142"/>
      <c r="H46" s="292" t="s">
        <v>75</v>
      </c>
      <c r="I46" s="292"/>
      <c r="J46" s="292"/>
      <c r="K46" s="292"/>
      <c r="L46" s="292"/>
      <c r="M46" s="148">
        <f>ROUND(SUM(M42:M45),0)</f>
        <v>0</v>
      </c>
    </row>
    <row r="47" spans="1:13" ht="12.95" customHeight="1" thickTop="1" x14ac:dyDescent="0.2">
      <c r="A47" s="281" t="s">
        <v>66</v>
      </c>
      <c r="B47" s="281"/>
      <c r="C47" s="281"/>
      <c r="D47" s="281"/>
      <c r="E47" s="95"/>
      <c r="F47" s="95"/>
      <c r="G47" s="142"/>
      <c r="H47" s="140"/>
      <c r="I47" s="140"/>
      <c r="J47" s="140"/>
      <c r="K47" s="140"/>
      <c r="L47" s="140"/>
      <c r="M47" s="150"/>
    </row>
    <row r="48" spans="1:13" ht="12.95" customHeight="1" x14ac:dyDescent="0.2">
      <c r="A48" s="135" t="s">
        <v>67</v>
      </c>
      <c r="B48" s="135"/>
      <c r="C48" s="136" t="s">
        <v>68</v>
      </c>
      <c r="D48" s="313"/>
      <c r="E48" s="314"/>
      <c r="F48" s="137">
        <f>B48*D48</f>
        <v>0</v>
      </c>
      <c r="G48" s="138"/>
      <c r="H48" s="120"/>
      <c r="I48" s="120"/>
      <c r="J48" s="120"/>
      <c r="K48" s="120"/>
      <c r="L48" s="121"/>
      <c r="M48" s="151"/>
    </row>
    <row r="49" spans="1:13" ht="12.95" customHeight="1" x14ac:dyDescent="0.2">
      <c r="A49" s="135" t="s">
        <v>69</v>
      </c>
      <c r="B49" s="284"/>
      <c r="C49" s="285"/>
      <c r="D49" s="285"/>
      <c r="E49" s="286"/>
      <c r="F49" s="137"/>
      <c r="G49" s="142"/>
      <c r="H49" s="281" t="s">
        <v>88</v>
      </c>
      <c r="I49" s="281"/>
      <c r="J49" s="94"/>
      <c r="K49" s="95"/>
      <c r="L49" s="129"/>
    </row>
    <row r="50" spans="1:13" ht="15" customHeight="1" thickBot="1" x14ac:dyDescent="0.25">
      <c r="A50" s="292" t="s">
        <v>70</v>
      </c>
      <c r="B50" s="292"/>
      <c r="C50" s="292"/>
      <c r="D50" s="292"/>
      <c r="E50" s="292"/>
      <c r="F50" s="139">
        <f>ROUND(SUM(F48:F49),0)</f>
        <v>0</v>
      </c>
      <c r="H50" s="289"/>
      <c r="I50" s="296"/>
      <c r="J50" s="296"/>
      <c r="K50" s="296"/>
      <c r="L50" s="297"/>
      <c r="M50" s="149"/>
    </row>
    <row r="51" spans="1:13" ht="12.95" customHeight="1" thickTop="1" x14ac:dyDescent="0.2">
      <c r="A51" s="120"/>
      <c r="B51" s="120"/>
      <c r="C51" s="120"/>
      <c r="D51" s="120"/>
      <c r="E51" s="121"/>
      <c r="F51" s="151"/>
      <c r="H51" s="289"/>
      <c r="I51" s="296"/>
      <c r="J51" s="296"/>
      <c r="K51" s="296"/>
      <c r="L51" s="297"/>
      <c r="M51" s="149"/>
    </row>
    <row r="52" spans="1:13" ht="12.95" customHeight="1" x14ac:dyDescent="0.2">
      <c r="C52" s="94"/>
      <c r="D52" s="280"/>
      <c r="E52" s="280"/>
      <c r="H52" s="289"/>
      <c r="I52" s="296"/>
      <c r="J52" s="296"/>
      <c r="K52" s="296"/>
      <c r="L52" s="297"/>
      <c r="M52" s="149"/>
    </row>
    <row r="53" spans="1:13" ht="12.95" customHeight="1" x14ac:dyDescent="0.2">
      <c r="A53" s="281" t="s">
        <v>83</v>
      </c>
      <c r="B53" s="281"/>
      <c r="C53" s="94"/>
      <c r="D53" s="95"/>
      <c r="E53" s="129"/>
      <c r="H53" s="289"/>
      <c r="I53" s="296"/>
      <c r="J53" s="296"/>
      <c r="K53" s="296"/>
      <c r="L53" s="297"/>
      <c r="M53" s="149"/>
    </row>
    <row r="54" spans="1:13" ht="12.95" customHeight="1" thickBot="1" x14ac:dyDescent="0.25">
      <c r="A54" s="289"/>
      <c r="B54" s="296"/>
      <c r="C54" s="296"/>
      <c r="D54" s="296"/>
      <c r="E54" s="297"/>
      <c r="F54" s="152"/>
      <c r="H54" s="292" t="s">
        <v>76</v>
      </c>
      <c r="I54" s="292"/>
      <c r="J54" s="292"/>
      <c r="K54" s="292"/>
      <c r="L54" s="312"/>
      <c r="M54" s="148">
        <f>ROUND(SUM(M50:M53),0)</f>
        <v>0</v>
      </c>
    </row>
    <row r="55" spans="1:13" ht="12.95" customHeight="1" thickTop="1" x14ac:dyDescent="0.2">
      <c r="A55" s="289"/>
      <c r="B55" s="296"/>
      <c r="C55" s="296"/>
      <c r="D55" s="296"/>
      <c r="E55" s="297"/>
      <c r="F55" s="152"/>
    </row>
    <row r="56" spans="1:13" ht="12.95" customHeight="1" x14ac:dyDescent="0.2">
      <c r="A56" s="289"/>
      <c r="B56" s="296"/>
      <c r="C56" s="296"/>
      <c r="D56" s="296"/>
      <c r="E56" s="297"/>
      <c r="F56" s="152"/>
    </row>
    <row r="57" spans="1:13" x14ac:dyDescent="0.2">
      <c r="A57" s="289"/>
      <c r="B57" s="296"/>
      <c r="C57" s="296"/>
      <c r="D57" s="296"/>
      <c r="E57" s="297"/>
      <c r="F57" s="152"/>
    </row>
    <row r="58" spans="1:13" ht="13.5" thickBot="1" x14ac:dyDescent="0.25">
      <c r="A58" s="292" t="s">
        <v>77</v>
      </c>
      <c r="B58" s="292"/>
      <c r="C58" s="292"/>
      <c r="D58" s="292"/>
      <c r="E58" s="312"/>
      <c r="F58" s="184">
        <f>ROUND(SUM(F54:F57),0)</f>
        <v>0</v>
      </c>
    </row>
    <row r="59" spans="1:13" ht="13.5" thickTop="1" x14ac:dyDescent="0.2"/>
    <row r="60" spans="1:13" x14ac:dyDescent="0.2">
      <c r="A60" s="153" t="s">
        <v>102</v>
      </c>
      <c r="B60" s="153"/>
      <c r="C60" s="154"/>
    </row>
    <row r="61" spans="1:13" x14ac:dyDescent="0.2">
      <c r="A61" s="155" t="s">
        <v>105</v>
      </c>
      <c r="B61" s="156"/>
      <c r="C61" s="154"/>
    </row>
    <row r="62" spans="1:13" x14ac:dyDescent="0.2">
      <c r="A62" s="289"/>
      <c r="B62" s="296"/>
      <c r="C62" s="296"/>
      <c r="D62" s="296"/>
      <c r="E62" s="297"/>
      <c r="F62" s="157"/>
    </row>
    <row r="63" spans="1:13" x14ac:dyDescent="0.2">
      <c r="A63" s="289"/>
      <c r="B63" s="296"/>
      <c r="C63" s="296"/>
      <c r="D63" s="296"/>
      <c r="E63" s="297"/>
      <c r="F63" s="157"/>
    </row>
    <row r="64" spans="1:13" x14ac:dyDescent="0.2">
      <c r="A64" s="289"/>
      <c r="B64" s="296"/>
      <c r="C64" s="296"/>
      <c r="D64" s="296"/>
      <c r="E64" s="297"/>
      <c r="F64" s="157"/>
    </row>
    <row r="65" spans="1:6" x14ac:dyDescent="0.2">
      <c r="A65" s="289"/>
      <c r="B65" s="296"/>
      <c r="C65" s="296"/>
      <c r="D65" s="296"/>
      <c r="E65" s="297"/>
      <c r="F65" s="157"/>
    </row>
    <row r="66" spans="1:6" x14ac:dyDescent="0.2">
      <c r="A66" s="289"/>
      <c r="B66" s="296"/>
      <c r="C66" s="296"/>
      <c r="D66" s="296"/>
      <c r="E66" s="297"/>
      <c r="F66" s="157"/>
    </row>
    <row r="67" spans="1:6" x14ac:dyDescent="0.2">
      <c r="A67" s="289"/>
      <c r="B67" s="296"/>
      <c r="C67" s="296"/>
      <c r="D67" s="296"/>
      <c r="E67" s="297"/>
      <c r="F67" s="157"/>
    </row>
    <row r="68" spans="1:6" x14ac:dyDescent="0.2">
      <c r="A68" s="158"/>
      <c r="E68" s="159" t="s">
        <v>103</v>
      </c>
      <c r="F68" s="160">
        <f>ROUND(SUM(F62:F67),0)</f>
        <v>0</v>
      </c>
    </row>
    <row r="69" spans="1:6" x14ac:dyDescent="0.2">
      <c r="A69" s="158"/>
      <c r="B69" s="158"/>
      <c r="C69" s="154"/>
    </row>
    <row r="70" spans="1:6" x14ac:dyDescent="0.2">
      <c r="A70" s="155" t="s">
        <v>104</v>
      </c>
      <c r="B70" s="156"/>
      <c r="C70" s="154"/>
    </row>
    <row r="71" spans="1:6" x14ac:dyDescent="0.2">
      <c r="A71" s="289"/>
      <c r="B71" s="296"/>
      <c r="C71" s="296"/>
      <c r="D71" s="296"/>
      <c r="E71" s="297"/>
      <c r="F71" s="157"/>
    </row>
    <row r="72" spans="1:6" x14ac:dyDescent="0.2">
      <c r="A72" s="289"/>
      <c r="B72" s="296"/>
      <c r="C72" s="296"/>
      <c r="D72" s="296"/>
      <c r="E72" s="297"/>
      <c r="F72" s="157"/>
    </row>
    <row r="73" spans="1:6" x14ac:dyDescent="0.2">
      <c r="A73" s="289"/>
      <c r="B73" s="296"/>
      <c r="C73" s="296"/>
      <c r="D73" s="296"/>
      <c r="E73" s="297"/>
      <c r="F73" s="157"/>
    </row>
    <row r="74" spans="1:6" x14ac:dyDescent="0.2">
      <c r="A74" s="289"/>
      <c r="B74" s="296"/>
      <c r="C74" s="296"/>
      <c r="D74" s="296"/>
      <c r="E74" s="297"/>
      <c r="F74" s="157"/>
    </row>
    <row r="75" spans="1:6" x14ac:dyDescent="0.2">
      <c r="A75" s="289"/>
      <c r="B75" s="296"/>
      <c r="C75" s="296"/>
      <c r="D75" s="296"/>
      <c r="E75" s="297"/>
      <c r="F75" s="157"/>
    </row>
    <row r="76" spans="1:6" x14ac:dyDescent="0.2">
      <c r="A76" s="289"/>
      <c r="B76" s="296"/>
      <c r="C76" s="296"/>
      <c r="D76" s="296"/>
      <c r="E76" s="297"/>
      <c r="F76" s="157"/>
    </row>
    <row r="77" spans="1:6" x14ac:dyDescent="0.2">
      <c r="A77" s="158"/>
      <c r="E77" s="159" t="s">
        <v>103</v>
      </c>
      <c r="F77" s="160">
        <f>ROUND(SUM(F71:F76),0)</f>
        <v>0</v>
      </c>
    </row>
    <row r="78" spans="1:6" x14ac:dyDescent="0.2">
      <c r="A78" s="158"/>
      <c r="B78" s="161"/>
      <c r="C78" s="162"/>
    </row>
    <row r="79" spans="1:6" x14ac:dyDescent="0.2">
      <c r="E79" s="159" t="s">
        <v>106</v>
      </c>
      <c r="F79" s="160">
        <f>ROUND(SUM(F77+F68),0)</f>
        <v>0</v>
      </c>
    </row>
    <row r="83" spans="1:5" x14ac:dyDescent="0.2">
      <c r="A83" s="188"/>
      <c r="E83" s="189"/>
    </row>
    <row r="84" spans="1:5" x14ac:dyDescent="0.2">
      <c r="A84" s="188"/>
      <c r="E84" s="189"/>
    </row>
    <row r="85" spans="1:5" x14ac:dyDescent="0.2">
      <c r="A85" s="188"/>
      <c r="E85" s="189"/>
    </row>
    <row r="86" spans="1:5" x14ac:dyDescent="0.2">
      <c r="A86" s="188"/>
      <c r="E86" s="189"/>
    </row>
    <row r="87" spans="1:5" x14ac:dyDescent="0.2">
      <c r="A87" s="188"/>
      <c r="E87" s="189"/>
    </row>
    <row r="88" spans="1:5" x14ac:dyDescent="0.2">
      <c r="A88" s="188"/>
      <c r="E88" s="189"/>
    </row>
  </sheetData>
  <mergeCells count="106">
    <mergeCell ref="A76:E76"/>
    <mergeCell ref="A57:E57"/>
    <mergeCell ref="A58:E58"/>
    <mergeCell ref="A53:B53"/>
    <mergeCell ref="D52:E52"/>
    <mergeCell ref="A54:E54"/>
    <mergeCell ref="A55:E55"/>
    <mergeCell ref="A56:E56"/>
    <mergeCell ref="A62:E62"/>
    <mergeCell ref="A64:E64"/>
    <mergeCell ref="A75:E75"/>
    <mergeCell ref="A73:E73"/>
    <mergeCell ref="A74:E74"/>
    <mergeCell ref="H49:I49"/>
    <mergeCell ref="H43:L43"/>
    <mergeCell ref="H44:L44"/>
    <mergeCell ref="H45:L45"/>
    <mergeCell ref="H46:L46"/>
    <mergeCell ref="A63:E63"/>
    <mergeCell ref="A72:E72"/>
    <mergeCell ref="A65:E65"/>
    <mergeCell ref="A66:E66"/>
    <mergeCell ref="A67:E67"/>
    <mergeCell ref="A71:E71"/>
    <mergeCell ref="B49:E49"/>
    <mergeCell ref="H50:L50"/>
    <mergeCell ref="H51:L51"/>
    <mergeCell ref="H52:L52"/>
    <mergeCell ref="H53:L53"/>
    <mergeCell ref="H54:L54"/>
    <mergeCell ref="A50:E50"/>
    <mergeCell ref="D48:E48"/>
    <mergeCell ref="A47:D47"/>
    <mergeCell ref="A44:E44"/>
    <mergeCell ref="H42:L42"/>
    <mergeCell ref="H31:K31"/>
    <mergeCell ref="H32:L32"/>
    <mergeCell ref="H34:K34"/>
    <mergeCell ref="K36:L36"/>
    <mergeCell ref="H35:M35"/>
    <mergeCell ref="K37:L37"/>
    <mergeCell ref="K38:L38"/>
    <mergeCell ref="H39:L39"/>
    <mergeCell ref="H41:K41"/>
    <mergeCell ref="A1:B1"/>
    <mergeCell ref="A19:D19"/>
    <mergeCell ref="A21:D21"/>
    <mergeCell ref="A6:D6"/>
    <mergeCell ref="A11:D11"/>
    <mergeCell ref="A12:D12"/>
    <mergeCell ref="A13:D13"/>
    <mergeCell ref="A14:D14"/>
    <mergeCell ref="A15:D15"/>
    <mergeCell ref="C1:I1"/>
    <mergeCell ref="H19:K19"/>
    <mergeCell ref="A3:C3"/>
    <mergeCell ref="H14:K14"/>
    <mergeCell ref="H15:K15"/>
    <mergeCell ref="H16:L16"/>
    <mergeCell ref="L3:M3"/>
    <mergeCell ref="H6:K6"/>
    <mergeCell ref="H7:K7"/>
    <mergeCell ref="H8:K8"/>
    <mergeCell ref="H21:K21"/>
    <mergeCell ref="H2:J2"/>
    <mergeCell ref="A16:E16"/>
    <mergeCell ref="H9:K9"/>
    <mergeCell ref="H10:K10"/>
    <mergeCell ref="A35:E35"/>
    <mergeCell ref="A36:E36"/>
    <mergeCell ref="A41:E41"/>
    <mergeCell ref="A42:E42"/>
    <mergeCell ref="A43:E43"/>
    <mergeCell ref="A37:E37"/>
    <mergeCell ref="A38:E38"/>
    <mergeCell ref="A39:E39"/>
    <mergeCell ref="A30:D30"/>
    <mergeCell ref="A40:E40"/>
    <mergeCell ref="A34:D34"/>
    <mergeCell ref="A31:E31"/>
    <mergeCell ref="A33:D33"/>
    <mergeCell ref="H11:K11"/>
    <mergeCell ref="H12:K12"/>
    <mergeCell ref="H13:K13"/>
    <mergeCell ref="E3:F3"/>
    <mergeCell ref="A7:D7"/>
    <mergeCell ref="A8:D8"/>
    <mergeCell ref="A9:D9"/>
    <mergeCell ref="A10:D10"/>
    <mergeCell ref="H26:K26"/>
    <mergeCell ref="A22:D22"/>
    <mergeCell ref="A24:D24"/>
    <mergeCell ref="A25:D25"/>
    <mergeCell ref="A26:D26"/>
    <mergeCell ref="H27:K27"/>
    <mergeCell ref="H28:K28"/>
    <mergeCell ref="H29:K29"/>
    <mergeCell ref="H30:K30"/>
    <mergeCell ref="A23:D23"/>
    <mergeCell ref="H22:K22"/>
    <mergeCell ref="H23:K23"/>
    <mergeCell ref="H24:K24"/>
    <mergeCell ref="H25:K25"/>
    <mergeCell ref="A27:D27"/>
    <mergeCell ref="A28:D28"/>
    <mergeCell ref="A29:D29"/>
  </mergeCells>
  <pageMargins left="0.45" right="0.45" top="0.75" bottom="0" header="0.3" footer="0.3"/>
  <pageSetup scale="73" orientation="portrait" r:id="rId1"/>
  <headerFooter>
    <oddHeader xml:space="preserve">&amp;C&amp;"-,Bold"&amp;12CONGREGATE EXPENDITURE DETAIL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M88"/>
  <sheetViews>
    <sheetView showGridLines="0" zoomScaleNormal="100" workbookViewId="0">
      <selection sqref="A1:B1"/>
    </sheetView>
  </sheetViews>
  <sheetFormatPr defaultRowHeight="12.75" x14ac:dyDescent="0.2"/>
  <cols>
    <col min="1" max="1" width="9.28515625" style="128" customWidth="1"/>
    <col min="2" max="2" width="8.28515625" style="128" customWidth="1"/>
    <col min="3" max="3" width="12.85546875" style="128" customWidth="1"/>
    <col min="4" max="4" width="7.7109375" style="128" customWidth="1"/>
    <col min="5" max="5" width="7.28515625" style="128" customWidth="1"/>
    <col min="6" max="6" width="12.42578125" style="128" customWidth="1"/>
    <col min="7" max="7" width="3.42578125" style="128" customWidth="1"/>
    <col min="8" max="9" width="9.140625" style="128"/>
    <col min="10" max="10" width="7.7109375" style="128" customWidth="1"/>
    <col min="11" max="11" width="7.42578125" style="128" customWidth="1"/>
    <col min="12" max="12" width="6.85546875" style="128" customWidth="1"/>
    <col min="13" max="13" width="12.7109375" style="128" customWidth="1"/>
    <col min="14" max="16384" width="9.140625" style="128"/>
  </cols>
  <sheetData>
    <row r="1" spans="1:13" ht="12.95" customHeight="1" x14ac:dyDescent="0.2">
      <c r="A1" s="281" t="s">
        <v>16</v>
      </c>
      <c r="B1" s="281"/>
      <c r="C1" s="283">
        <f>Summary!B3</f>
        <v>0</v>
      </c>
      <c r="D1" s="283"/>
      <c r="E1" s="283"/>
      <c r="F1" s="283"/>
      <c r="G1" s="283"/>
      <c r="H1" s="283"/>
      <c r="I1" s="283"/>
      <c r="J1" s="91"/>
    </row>
    <row r="2" spans="1:13" ht="12.95" customHeight="1" x14ac:dyDescent="0.2">
      <c r="H2" s="308"/>
      <c r="I2" s="308"/>
      <c r="J2" s="308"/>
    </row>
    <row r="3" spans="1:13" ht="12.95" customHeight="1" x14ac:dyDescent="0.2">
      <c r="A3" s="281" t="s">
        <v>79</v>
      </c>
      <c r="B3" s="281"/>
      <c r="C3" s="281"/>
      <c r="D3" s="94"/>
      <c r="E3" s="280"/>
      <c r="F3" s="280"/>
      <c r="G3" s="90"/>
      <c r="H3" s="89" t="s">
        <v>84</v>
      </c>
      <c r="I3" s="89"/>
      <c r="J3" s="93"/>
      <c r="K3" s="94"/>
      <c r="L3" s="280"/>
      <c r="M3" s="280"/>
    </row>
    <row r="4" spans="1:13" ht="12.95" customHeight="1" x14ac:dyDescent="0.2">
      <c r="A4" s="93"/>
      <c r="B4" s="93"/>
      <c r="C4" s="93"/>
      <c r="D4" s="94"/>
      <c r="E4" s="95"/>
      <c r="F4" s="129"/>
      <c r="G4" s="91"/>
      <c r="H4" s="93"/>
      <c r="I4" s="93"/>
      <c r="J4" s="93"/>
      <c r="K4" s="94"/>
      <c r="L4" s="95"/>
      <c r="M4" s="129"/>
    </row>
    <row r="5" spans="1:13" ht="12.95" customHeight="1" x14ac:dyDescent="0.2">
      <c r="A5" s="130" t="s">
        <v>78</v>
      </c>
      <c r="B5" s="130"/>
      <c r="C5" s="130" t="s">
        <v>142</v>
      </c>
      <c r="D5" s="131"/>
      <c r="E5" s="96" t="s">
        <v>61</v>
      </c>
      <c r="F5" s="132" t="s">
        <v>9</v>
      </c>
      <c r="G5" s="133"/>
      <c r="H5" s="143" t="s">
        <v>78</v>
      </c>
      <c r="J5" s="134" t="s">
        <v>142</v>
      </c>
      <c r="L5" s="96" t="s">
        <v>61</v>
      </c>
      <c r="M5" s="132" t="s">
        <v>9</v>
      </c>
    </row>
    <row r="6" spans="1:13" ht="12.95" customHeight="1" x14ac:dyDescent="0.2">
      <c r="A6" s="288"/>
      <c r="B6" s="288"/>
      <c r="C6" s="289"/>
      <c r="D6" s="289"/>
      <c r="E6" s="176"/>
      <c r="F6" s="137"/>
      <c r="G6" s="138"/>
      <c r="H6" s="288"/>
      <c r="I6" s="288"/>
      <c r="J6" s="289"/>
      <c r="K6" s="289"/>
      <c r="L6" s="101"/>
      <c r="M6" s="137"/>
    </row>
    <row r="7" spans="1:13" ht="12.95" customHeight="1" x14ac:dyDescent="0.2">
      <c r="A7" s="289"/>
      <c r="B7" s="296"/>
      <c r="C7" s="296"/>
      <c r="D7" s="297"/>
      <c r="E7" s="176"/>
      <c r="F7" s="137"/>
      <c r="G7" s="138"/>
      <c r="H7" s="289"/>
      <c r="I7" s="296"/>
      <c r="J7" s="296"/>
      <c r="K7" s="297"/>
      <c r="L7" s="101"/>
      <c r="M7" s="137"/>
    </row>
    <row r="8" spans="1:13" ht="12.95" customHeight="1" x14ac:dyDescent="0.2">
      <c r="A8" s="289"/>
      <c r="B8" s="296"/>
      <c r="C8" s="296"/>
      <c r="D8" s="297"/>
      <c r="E8" s="176"/>
      <c r="F8" s="137"/>
      <c r="G8" s="138"/>
      <c r="H8" s="289"/>
      <c r="I8" s="296"/>
      <c r="J8" s="296"/>
      <c r="K8" s="297"/>
      <c r="L8" s="101"/>
      <c r="M8" s="137"/>
    </row>
    <row r="9" spans="1:13" ht="12.95" customHeight="1" x14ac:dyDescent="0.2">
      <c r="A9" s="289"/>
      <c r="B9" s="296"/>
      <c r="C9" s="296"/>
      <c r="D9" s="297"/>
      <c r="E9" s="176"/>
      <c r="F9" s="137"/>
      <c r="G9" s="138"/>
      <c r="H9" s="289"/>
      <c r="I9" s="296"/>
      <c r="J9" s="296"/>
      <c r="K9" s="297"/>
      <c r="L9" s="101"/>
      <c r="M9" s="137"/>
    </row>
    <row r="10" spans="1:13" ht="12.95" customHeight="1" x14ac:dyDescent="0.2">
      <c r="A10" s="289"/>
      <c r="B10" s="296"/>
      <c r="C10" s="296"/>
      <c r="D10" s="297"/>
      <c r="E10" s="176"/>
      <c r="F10" s="137"/>
      <c r="G10" s="138"/>
      <c r="H10" s="289"/>
      <c r="I10" s="296"/>
      <c r="J10" s="296"/>
      <c r="K10" s="297"/>
      <c r="L10" s="101"/>
      <c r="M10" s="137"/>
    </row>
    <row r="11" spans="1:13" ht="12.95" customHeight="1" x14ac:dyDescent="0.2">
      <c r="A11" s="288"/>
      <c r="B11" s="288"/>
      <c r="C11" s="289"/>
      <c r="D11" s="289"/>
      <c r="E11" s="176"/>
      <c r="F11" s="137"/>
      <c r="G11" s="138"/>
      <c r="H11" s="288"/>
      <c r="I11" s="288"/>
      <c r="J11" s="289"/>
      <c r="K11" s="289"/>
      <c r="L11" s="101"/>
      <c r="M11" s="137"/>
    </row>
    <row r="12" spans="1:13" ht="12.95" customHeight="1" x14ac:dyDescent="0.2">
      <c r="A12" s="288"/>
      <c r="B12" s="288"/>
      <c r="C12" s="289"/>
      <c r="D12" s="289"/>
      <c r="E12" s="176"/>
      <c r="F12" s="137"/>
      <c r="G12" s="138"/>
      <c r="H12" s="288"/>
      <c r="I12" s="288"/>
      <c r="J12" s="289"/>
      <c r="K12" s="289"/>
      <c r="L12" s="101"/>
      <c r="M12" s="137"/>
    </row>
    <row r="13" spans="1:13" ht="12.95" customHeight="1" x14ac:dyDescent="0.2">
      <c r="A13" s="288"/>
      <c r="B13" s="288"/>
      <c r="C13" s="289"/>
      <c r="D13" s="289"/>
      <c r="E13" s="176"/>
      <c r="F13" s="137"/>
      <c r="G13" s="138"/>
      <c r="H13" s="288"/>
      <c r="I13" s="288"/>
      <c r="J13" s="289"/>
      <c r="K13" s="289"/>
      <c r="L13" s="101"/>
      <c r="M13" s="137"/>
    </row>
    <row r="14" spans="1:13" ht="12.95" customHeight="1" x14ac:dyDescent="0.2">
      <c r="A14" s="289"/>
      <c r="B14" s="290"/>
      <c r="C14" s="290"/>
      <c r="D14" s="291"/>
      <c r="E14" s="176"/>
      <c r="F14" s="137"/>
      <c r="G14" s="138"/>
      <c r="H14" s="289"/>
      <c r="I14" s="290"/>
      <c r="J14" s="290"/>
      <c r="K14" s="291"/>
      <c r="L14" s="101"/>
      <c r="M14" s="137"/>
    </row>
    <row r="15" spans="1:13" ht="12.95" customHeight="1" x14ac:dyDescent="0.2">
      <c r="A15" s="289"/>
      <c r="B15" s="290"/>
      <c r="C15" s="290"/>
      <c r="D15" s="291"/>
      <c r="E15" s="176"/>
      <c r="F15" s="137"/>
      <c r="G15" s="138"/>
      <c r="H15" s="289"/>
      <c r="I15" s="290"/>
      <c r="J15" s="290"/>
      <c r="K15" s="291"/>
      <c r="L15" s="101"/>
      <c r="M15" s="137"/>
    </row>
    <row r="16" spans="1:13" ht="12.95" customHeight="1" thickBot="1" x14ac:dyDescent="0.25">
      <c r="A16" s="292" t="s">
        <v>62</v>
      </c>
      <c r="B16" s="292"/>
      <c r="C16" s="292"/>
      <c r="D16" s="292"/>
      <c r="E16" s="292"/>
      <c r="F16" s="139">
        <f>ROUND(SUM(F6:F15),0)</f>
        <v>0</v>
      </c>
      <c r="G16" s="138"/>
      <c r="H16" s="292" t="s">
        <v>99</v>
      </c>
      <c r="I16" s="292"/>
      <c r="J16" s="292"/>
      <c r="K16" s="292"/>
      <c r="L16" s="292"/>
      <c r="M16" s="139">
        <f>ROUND(SUM(M6:M15),0)</f>
        <v>0</v>
      </c>
    </row>
    <row r="17" spans="1:13" ht="12.95" customHeight="1" thickTop="1" x14ac:dyDescent="0.2">
      <c r="A17" s="140"/>
      <c r="B17" s="140"/>
      <c r="C17" s="140"/>
      <c r="D17" s="140"/>
      <c r="E17" s="140"/>
      <c r="F17" s="141"/>
      <c r="G17" s="142"/>
      <c r="H17" s="140"/>
      <c r="I17" s="140"/>
      <c r="J17" s="140"/>
      <c r="K17" s="140"/>
      <c r="L17" s="140"/>
      <c r="M17" s="141"/>
    </row>
    <row r="18" spans="1:13" ht="12.95" customHeight="1" x14ac:dyDescent="0.2">
      <c r="A18" s="95"/>
      <c r="B18" s="95"/>
      <c r="C18" s="95"/>
      <c r="D18" s="95"/>
      <c r="E18" s="95"/>
      <c r="F18" s="95"/>
      <c r="G18" s="142"/>
      <c r="H18" s="95"/>
      <c r="I18" s="95"/>
      <c r="J18" s="95"/>
      <c r="K18" s="95"/>
      <c r="L18" s="95"/>
      <c r="M18" s="95"/>
    </row>
    <row r="19" spans="1:13" ht="12.95" customHeight="1" x14ac:dyDescent="0.2">
      <c r="A19" s="281" t="s">
        <v>80</v>
      </c>
      <c r="B19" s="281"/>
      <c r="C19" s="281"/>
      <c r="D19" s="281"/>
      <c r="E19" s="95"/>
      <c r="F19" s="95"/>
      <c r="G19" s="142"/>
      <c r="H19" s="281" t="s">
        <v>85</v>
      </c>
      <c r="I19" s="281"/>
      <c r="J19" s="281"/>
      <c r="K19" s="281"/>
      <c r="L19" s="95"/>
      <c r="M19" s="95"/>
    </row>
    <row r="20" spans="1:13" ht="12.95" customHeight="1" x14ac:dyDescent="0.2">
      <c r="A20" s="93"/>
      <c r="B20" s="93"/>
      <c r="C20" s="93"/>
      <c r="D20" s="93"/>
      <c r="E20" s="95"/>
      <c r="F20" s="129"/>
      <c r="G20" s="91"/>
      <c r="H20" s="93"/>
      <c r="I20" s="93"/>
      <c r="J20" s="93"/>
      <c r="K20" s="93"/>
      <c r="L20" s="95"/>
      <c r="M20" s="129"/>
    </row>
    <row r="21" spans="1:13" ht="12.95" customHeight="1" x14ac:dyDescent="0.2">
      <c r="A21" s="294" t="s">
        <v>63</v>
      </c>
      <c r="B21" s="294"/>
      <c r="C21" s="294"/>
      <c r="D21" s="294"/>
      <c r="E21" s="96" t="s">
        <v>61</v>
      </c>
      <c r="F21" s="144" t="s">
        <v>9</v>
      </c>
      <c r="G21" s="145"/>
      <c r="H21" s="294" t="s">
        <v>78</v>
      </c>
      <c r="I21" s="294"/>
      <c r="J21" s="294"/>
      <c r="K21" s="294"/>
      <c r="L21" s="96" t="s">
        <v>61</v>
      </c>
      <c r="M21" s="144" t="s">
        <v>9</v>
      </c>
    </row>
    <row r="22" spans="1:13" ht="12.95" customHeight="1" x14ac:dyDescent="0.2">
      <c r="A22" s="288"/>
      <c r="B22" s="288"/>
      <c r="C22" s="289"/>
      <c r="D22" s="289"/>
      <c r="E22" s="176"/>
      <c r="F22" s="137"/>
      <c r="G22" s="138"/>
      <c r="H22" s="288"/>
      <c r="I22" s="288"/>
      <c r="J22" s="289"/>
      <c r="K22" s="289"/>
      <c r="L22" s="101"/>
      <c r="M22" s="137"/>
    </row>
    <row r="23" spans="1:13" ht="12.95" customHeight="1" x14ac:dyDescent="0.2">
      <c r="A23" s="289"/>
      <c r="B23" s="296"/>
      <c r="C23" s="296"/>
      <c r="D23" s="297"/>
      <c r="E23" s="176"/>
      <c r="F23" s="137"/>
      <c r="G23" s="138"/>
      <c r="H23" s="288"/>
      <c r="I23" s="288"/>
      <c r="J23" s="289"/>
      <c r="K23" s="289"/>
      <c r="L23" s="101"/>
      <c r="M23" s="137"/>
    </row>
    <row r="24" spans="1:13" ht="12.95" customHeight="1" x14ac:dyDescent="0.2">
      <c r="A24" s="289"/>
      <c r="B24" s="296"/>
      <c r="C24" s="296"/>
      <c r="D24" s="297"/>
      <c r="E24" s="176"/>
      <c r="F24" s="137"/>
      <c r="G24" s="138"/>
      <c r="H24" s="289"/>
      <c r="I24" s="296"/>
      <c r="J24" s="296"/>
      <c r="K24" s="297"/>
      <c r="L24" s="118"/>
      <c r="M24" s="137"/>
    </row>
    <row r="25" spans="1:13" ht="12.95" customHeight="1" x14ac:dyDescent="0.2">
      <c r="A25" s="289"/>
      <c r="B25" s="296"/>
      <c r="C25" s="296"/>
      <c r="D25" s="297"/>
      <c r="E25" s="176"/>
      <c r="F25" s="137"/>
      <c r="G25" s="138"/>
      <c r="H25" s="289"/>
      <c r="I25" s="296"/>
      <c r="J25" s="296"/>
      <c r="K25" s="297"/>
      <c r="L25" s="118"/>
      <c r="M25" s="137"/>
    </row>
    <row r="26" spans="1:13" ht="12.95" customHeight="1" x14ac:dyDescent="0.2">
      <c r="A26" s="289"/>
      <c r="B26" s="296"/>
      <c r="C26" s="296"/>
      <c r="D26" s="297"/>
      <c r="E26" s="176"/>
      <c r="F26" s="137"/>
      <c r="G26" s="138"/>
      <c r="H26" s="289"/>
      <c r="I26" s="296"/>
      <c r="J26" s="296"/>
      <c r="K26" s="297"/>
      <c r="L26" s="118"/>
      <c r="M26" s="137"/>
    </row>
    <row r="27" spans="1:13" ht="12.95" customHeight="1" x14ac:dyDescent="0.2">
      <c r="A27" s="288"/>
      <c r="B27" s="288"/>
      <c r="C27" s="289"/>
      <c r="D27" s="289"/>
      <c r="E27" s="176"/>
      <c r="F27" s="137"/>
      <c r="G27" s="138"/>
      <c r="H27" s="289"/>
      <c r="I27" s="296"/>
      <c r="J27" s="296"/>
      <c r="K27" s="297"/>
      <c r="L27" s="118"/>
      <c r="M27" s="137"/>
    </row>
    <row r="28" spans="1:13" ht="12.95" customHeight="1" x14ac:dyDescent="0.2">
      <c r="A28" s="289"/>
      <c r="B28" s="296"/>
      <c r="C28" s="296"/>
      <c r="D28" s="297"/>
      <c r="E28" s="118"/>
      <c r="F28" s="137"/>
      <c r="G28" s="138"/>
      <c r="H28" s="289"/>
      <c r="I28" s="296"/>
      <c r="J28" s="296"/>
      <c r="K28" s="297"/>
      <c r="L28" s="118"/>
      <c r="M28" s="137"/>
    </row>
    <row r="29" spans="1:13" ht="12.95" customHeight="1" x14ac:dyDescent="0.2">
      <c r="A29" s="289"/>
      <c r="B29" s="296"/>
      <c r="C29" s="296"/>
      <c r="D29" s="297"/>
      <c r="E29" s="118"/>
      <c r="F29" s="137"/>
      <c r="G29" s="138"/>
      <c r="H29" s="289"/>
      <c r="I29" s="296"/>
      <c r="J29" s="296"/>
      <c r="K29" s="297"/>
      <c r="L29" s="118"/>
      <c r="M29" s="137"/>
    </row>
    <row r="30" spans="1:13" ht="12.95" customHeight="1" x14ac:dyDescent="0.2">
      <c r="A30" s="289"/>
      <c r="B30" s="296"/>
      <c r="C30" s="296"/>
      <c r="D30" s="297"/>
      <c r="E30" s="118"/>
      <c r="F30" s="137"/>
      <c r="G30" s="138"/>
      <c r="H30" s="289"/>
      <c r="I30" s="296"/>
      <c r="J30" s="296"/>
      <c r="K30" s="297"/>
      <c r="L30" s="118"/>
      <c r="M30" s="137"/>
    </row>
    <row r="31" spans="1:13" ht="12.95" customHeight="1" thickBot="1" x14ac:dyDescent="0.25">
      <c r="A31" s="292" t="s">
        <v>64</v>
      </c>
      <c r="B31" s="292"/>
      <c r="C31" s="292"/>
      <c r="D31" s="292"/>
      <c r="E31" s="312"/>
      <c r="F31" s="139">
        <f>ROUND(SUM(F22:F30),0)</f>
        <v>0</v>
      </c>
      <c r="G31" s="138"/>
      <c r="H31" s="289"/>
      <c r="I31" s="296"/>
      <c r="J31" s="296"/>
      <c r="K31" s="297"/>
      <c r="L31" s="118"/>
      <c r="M31" s="137"/>
    </row>
    <row r="32" spans="1:13" ht="12.95" customHeight="1" thickTop="1" thickBot="1" x14ac:dyDescent="0.25">
      <c r="A32" s="140"/>
      <c r="B32" s="140"/>
      <c r="C32" s="140"/>
      <c r="D32" s="140"/>
      <c r="E32" s="140"/>
      <c r="F32" s="141"/>
      <c r="G32" s="142"/>
      <c r="H32" s="292" t="s">
        <v>100</v>
      </c>
      <c r="I32" s="292"/>
      <c r="J32" s="292"/>
      <c r="K32" s="292"/>
      <c r="L32" s="292"/>
      <c r="M32" s="139">
        <f>ROUND(SUM(M22:M31),0)</f>
        <v>0</v>
      </c>
    </row>
    <row r="33" spans="1:13" ht="12.95" customHeight="1" thickTop="1" x14ac:dyDescent="0.2">
      <c r="A33" s="280"/>
      <c r="B33" s="280"/>
      <c r="C33" s="280"/>
      <c r="D33" s="280"/>
      <c r="E33" s="95"/>
      <c r="F33" s="95"/>
      <c r="G33" s="142"/>
      <c r="H33" s="140"/>
      <c r="I33" s="140"/>
      <c r="J33" s="140"/>
      <c r="K33" s="140"/>
      <c r="L33" s="140"/>
      <c r="M33" s="141"/>
    </row>
    <row r="34" spans="1:13" ht="12.95" customHeight="1" x14ac:dyDescent="0.2">
      <c r="A34" s="281" t="s">
        <v>81</v>
      </c>
      <c r="B34" s="281"/>
      <c r="C34" s="281"/>
      <c r="D34" s="281"/>
      <c r="E34" s="95"/>
      <c r="F34" s="95"/>
      <c r="G34" s="142"/>
      <c r="H34" s="280"/>
      <c r="I34" s="280"/>
      <c r="J34" s="280"/>
      <c r="K34" s="280"/>
      <c r="L34" s="95"/>
      <c r="M34" s="95"/>
    </row>
    <row r="35" spans="1:13" ht="12.95" customHeight="1" x14ac:dyDescent="0.2">
      <c r="A35" s="288"/>
      <c r="B35" s="288"/>
      <c r="C35" s="288"/>
      <c r="D35" s="288"/>
      <c r="E35" s="288"/>
      <c r="F35" s="146"/>
      <c r="G35" s="138"/>
      <c r="H35" s="294" t="s">
        <v>101</v>
      </c>
      <c r="I35" s="294"/>
      <c r="J35" s="294"/>
      <c r="K35" s="294"/>
      <c r="L35" s="294"/>
      <c r="M35" s="294"/>
    </row>
    <row r="36" spans="1:13" ht="12.95" customHeight="1" x14ac:dyDescent="0.2">
      <c r="A36" s="288"/>
      <c r="B36" s="288"/>
      <c r="C36" s="288"/>
      <c r="D36" s="288"/>
      <c r="E36" s="288"/>
      <c r="F36" s="146"/>
      <c r="G36" s="138"/>
      <c r="H36" s="147" t="s">
        <v>71</v>
      </c>
      <c r="I36" s="174"/>
      <c r="J36" s="147" t="s">
        <v>82</v>
      </c>
      <c r="K36" s="284"/>
      <c r="L36" s="286"/>
      <c r="M36" s="146"/>
    </row>
    <row r="37" spans="1:13" ht="12.95" customHeight="1" x14ac:dyDescent="0.2">
      <c r="A37" s="288"/>
      <c r="B37" s="288"/>
      <c r="C37" s="288"/>
      <c r="D37" s="288"/>
      <c r="E37" s="288"/>
      <c r="F37" s="146"/>
      <c r="G37" s="138"/>
      <c r="H37" s="147" t="s">
        <v>72</v>
      </c>
      <c r="I37" s="147"/>
      <c r="J37" s="147" t="s">
        <v>73</v>
      </c>
      <c r="K37" s="284"/>
      <c r="L37" s="286"/>
      <c r="M37" s="146"/>
    </row>
    <row r="38" spans="1:13" ht="12.95" customHeight="1" x14ac:dyDescent="0.2">
      <c r="A38" s="288"/>
      <c r="B38" s="288"/>
      <c r="C38" s="288"/>
      <c r="D38" s="288"/>
      <c r="E38" s="288"/>
      <c r="F38" s="146"/>
      <c r="G38" s="138"/>
      <c r="H38" s="147" t="s">
        <v>72</v>
      </c>
      <c r="I38" s="147"/>
      <c r="J38" s="147" t="s">
        <v>73</v>
      </c>
      <c r="K38" s="284"/>
      <c r="L38" s="286"/>
      <c r="M38" s="146"/>
    </row>
    <row r="39" spans="1:13" ht="12.95" customHeight="1" thickBot="1" x14ac:dyDescent="0.25">
      <c r="A39" s="288"/>
      <c r="B39" s="288"/>
      <c r="C39" s="288"/>
      <c r="D39" s="288"/>
      <c r="E39" s="288"/>
      <c r="F39" s="146"/>
      <c r="G39" s="138"/>
      <c r="H39" s="292" t="s">
        <v>74</v>
      </c>
      <c r="I39" s="292"/>
      <c r="J39" s="292"/>
      <c r="K39" s="292"/>
      <c r="L39" s="292"/>
      <c r="M39" s="148">
        <f>ROUND(SUM(M36:M38),0)</f>
        <v>0</v>
      </c>
    </row>
    <row r="40" spans="1:13" ht="12.95" customHeight="1" thickTop="1" x14ac:dyDescent="0.2">
      <c r="A40" s="288"/>
      <c r="B40" s="288"/>
      <c r="C40" s="288"/>
      <c r="D40" s="288"/>
      <c r="E40" s="288"/>
      <c r="F40" s="146"/>
      <c r="G40" s="138"/>
    </row>
    <row r="41" spans="1:13" ht="12.95" customHeight="1" x14ac:dyDescent="0.2">
      <c r="A41" s="288"/>
      <c r="B41" s="288"/>
      <c r="C41" s="288"/>
      <c r="D41" s="288"/>
      <c r="E41" s="288"/>
      <c r="F41" s="146"/>
      <c r="G41" s="138"/>
      <c r="H41" s="281" t="s">
        <v>87</v>
      </c>
      <c r="I41" s="281"/>
      <c r="J41" s="281"/>
      <c r="K41" s="281"/>
      <c r="L41" s="95"/>
      <c r="M41" s="95"/>
    </row>
    <row r="42" spans="1:13" ht="12.95" customHeight="1" x14ac:dyDescent="0.2">
      <c r="A42" s="288"/>
      <c r="B42" s="288"/>
      <c r="C42" s="288"/>
      <c r="D42" s="288"/>
      <c r="E42" s="288"/>
      <c r="F42" s="146"/>
      <c r="G42" s="138"/>
      <c r="H42" s="309"/>
      <c r="I42" s="310"/>
      <c r="J42" s="310"/>
      <c r="K42" s="310"/>
      <c r="L42" s="311"/>
      <c r="M42" s="149"/>
    </row>
    <row r="43" spans="1:13" ht="12.95" customHeight="1" x14ac:dyDescent="0.2">
      <c r="A43" s="288"/>
      <c r="B43" s="288"/>
      <c r="C43" s="288"/>
      <c r="D43" s="288"/>
      <c r="E43" s="288"/>
      <c r="F43" s="146"/>
      <c r="G43" s="138"/>
      <c r="H43" s="309"/>
      <c r="I43" s="310"/>
      <c r="J43" s="310"/>
      <c r="K43" s="310"/>
      <c r="L43" s="311"/>
      <c r="M43" s="149"/>
    </row>
    <row r="44" spans="1:13" ht="13.5" customHeight="1" thickBot="1" x14ac:dyDescent="0.25">
      <c r="A44" s="292" t="s">
        <v>65</v>
      </c>
      <c r="B44" s="292"/>
      <c r="C44" s="292"/>
      <c r="D44" s="292"/>
      <c r="E44" s="312"/>
      <c r="F44" s="148">
        <f>ROUND(SUM(F35:F43),0)</f>
        <v>0</v>
      </c>
      <c r="H44" s="289"/>
      <c r="I44" s="296"/>
      <c r="J44" s="296"/>
      <c r="K44" s="296"/>
      <c r="L44" s="297"/>
      <c r="M44" s="149"/>
    </row>
    <row r="45" spans="1:13" ht="12.95" customHeight="1" thickTop="1" x14ac:dyDescent="0.2">
      <c r="A45" s="140"/>
      <c r="B45" s="140"/>
      <c r="C45" s="140"/>
      <c r="D45" s="140"/>
      <c r="E45" s="140"/>
      <c r="F45" s="150"/>
      <c r="G45" s="142"/>
      <c r="H45" s="289"/>
      <c r="I45" s="296"/>
      <c r="J45" s="296"/>
      <c r="K45" s="296"/>
      <c r="L45" s="297"/>
      <c r="M45" s="149"/>
    </row>
    <row r="46" spans="1:13" ht="12.95" customHeight="1" thickBot="1" x14ac:dyDescent="0.25">
      <c r="G46" s="142"/>
      <c r="H46" s="292" t="s">
        <v>75</v>
      </c>
      <c r="I46" s="292"/>
      <c r="J46" s="292"/>
      <c r="K46" s="292"/>
      <c r="L46" s="292"/>
      <c r="M46" s="148">
        <f>ROUND(SUM(M42:M45),0)</f>
        <v>0</v>
      </c>
    </row>
    <row r="47" spans="1:13" ht="12.95" customHeight="1" thickTop="1" x14ac:dyDescent="0.2">
      <c r="A47" s="281" t="s">
        <v>66</v>
      </c>
      <c r="B47" s="281"/>
      <c r="C47" s="281"/>
      <c r="D47" s="281"/>
      <c r="E47" s="95"/>
      <c r="F47" s="95"/>
      <c r="G47" s="142"/>
      <c r="H47" s="120"/>
      <c r="I47" s="120"/>
      <c r="J47" s="120"/>
      <c r="K47" s="120"/>
      <c r="L47" s="121"/>
      <c r="M47" s="151"/>
    </row>
    <row r="48" spans="1:13" ht="12.95" customHeight="1" x14ac:dyDescent="0.2">
      <c r="A48" s="135" t="s">
        <v>67</v>
      </c>
      <c r="B48" s="135"/>
      <c r="C48" s="136" t="s">
        <v>68</v>
      </c>
      <c r="D48" s="313"/>
      <c r="E48" s="314"/>
      <c r="F48" s="137"/>
      <c r="G48" s="138"/>
      <c r="H48" s="281" t="s">
        <v>88</v>
      </c>
      <c r="I48" s="281"/>
      <c r="J48" s="94"/>
      <c r="K48" s="95"/>
      <c r="L48" s="129"/>
    </row>
    <row r="49" spans="1:13" ht="12.95" customHeight="1" x14ac:dyDescent="0.2">
      <c r="A49" s="135" t="s">
        <v>69</v>
      </c>
      <c r="B49" s="284"/>
      <c r="C49" s="285"/>
      <c r="D49" s="285"/>
      <c r="E49" s="286"/>
      <c r="F49" s="137"/>
      <c r="G49" s="142"/>
      <c r="H49" s="289"/>
      <c r="I49" s="296"/>
      <c r="J49" s="296"/>
      <c r="K49" s="296"/>
      <c r="L49" s="297"/>
      <c r="M49" s="149"/>
    </row>
    <row r="50" spans="1:13" ht="13.5" customHeight="1" thickBot="1" x14ac:dyDescent="0.25">
      <c r="A50" s="292" t="s">
        <v>70</v>
      </c>
      <c r="B50" s="292"/>
      <c r="C50" s="292"/>
      <c r="D50" s="292"/>
      <c r="E50" s="292"/>
      <c r="F50" s="139">
        <f>ROUND(SUM(F48:F49),0)</f>
        <v>0</v>
      </c>
      <c r="H50" s="289"/>
      <c r="I50" s="296"/>
      <c r="J50" s="296"/>
      <c r="K50" s="296"/>
      <c r="L50" s="297"/>
      <c r="M50" s="149"/>
    </row>
    <row r="51" spans="1:13" ht="12.95" customHeight="1" thickTop="1" x14ac:dyDescent="0.2">
      <c r="A51" s="120"/>
      <c r="B51" s="120"/>
      <c r="C51" s="120"/>
      <c r="D51" s="120"/>
      <c r="E51" s="121"/>
      <c r="F51" s="151"/>
      <c r="H51" s="289"/>
      <c r="I51" s="296"/>
      <c r="J51" s="296"/>
      <c r="K51" s="296"/>
      <c r="L51" s="297"/>
      <c r="M51" s="149"/>
    </row>
    <row r="52" spans="1:13" ht="12.95" customHeight="1" x14ac:dyDescent="0.2">
      <c r="C52" s="94"/>
      <c r="D52" s="280"/>
      <c r="E52" s="280"/>
      <c r="H52" s="289"/>
      <c r="I52" s="296"/>
      <c r="J52" s="296"/>
      <c r="K52" s="296"/>
      <c r="L52" s="297"/>
      <c r="M52" s="149"/>
    </row>
    <row r="53" spans="1:13" ht="12.95" customHeight="1" thickBot="1" x14ac:dyDescent="0.25">
      <c r="A53" s="281" t="s">
        <v>83</v>
      </c>
      <c r="B53" s="281"/>
      <c r="C53" s="94"/>
      <c r="D53" s="95"/>
      <c r="E53" s="129"/>
      <c r="H53" s="292" t="s">
        <v>76</v>
      </c>
      <c r="I53" s="292"/>
      <c r="J53" s="292"/>
      <c r="K53" s="292"/>
      <c r="L53" s="312"/>
      <c r="M53" s="148">
        <f>ROUND(SUM(M49:M52),0)</f>
        <v>0</v>
      </c>
    </row>
    <row r="54" spans="1:13" ht="12.95" customHeight="1" thickTop="1" x14ac:dyDescent="0.2">
      <c r="A54" s="289"/>
      <c r="B54" s="296"/>
      <c r="C54" s="296"/>
      <c r="D54" s="296"/>
      <c r="E54" s="297"/>
      <c r="F54" s="152"/>
    </row>
    <row r="55" spans="1:13" ht="12.95" customHeight="1" x14ac:dyDescent="0.2">
      <c r="A55" s="289"/>
      <c r="B55" s="296"/>
      <c r="C55" s="296"/>
      <c r="D55" s="296"/>
      <c r="E55" s="297"/>
      <c r="F55" s="152"/>
    </row>
    <row r="56" spans="1:13" ht="12.95" customHeight="1" x14ac:dyDescent="0.2">
      <c r="A56" s="289"/>
      <c r="B56" s="296"/>
      <c r="C56" s="296"/>
      <c r="D56" s="296"/>
      <c r="E56" s="297"/>
      <c r="F56" s="152"/>
    </row>
    <row r="57" spans="1:13" x14ac:dyDescent="0.2">
      <c r="A57" s="289"/>
      <c r="B57" s="296"/>
      <c r="C57" s="296"/>
      <c r="D57" s="296"/>
      <c r="E57" s="297"/>
      <c r="F57" s="152"/>
    </row>
    <row r="58" spans="1:13" ht="13.5" thickBot="1" x14ac:dyDescent="0.25">
      <c r="A58" s="292" t="s">
        <v>77</v>
      </c>
      <c r="B58" s="292"/>
      <c r="C58" s="292"/>
      <c r="D58" s="292"/>
      <c r="E58" s="312"/>
      <c r="F58" s="148">
        <f>ROUND(SUM(F54:F57),0)</f>
        <v>0</v>
      </c>
    </row>
    <row r="59" spans="1:13" ht="13.5" thickTop="1" x14ac:dyDescent="0.2"/>
    <row r="60" spans="1:13" x14ac:dyDescent="0.2">
      <c r="A60" s="153" t="s">
        <v>102</v>
      </c>
      <c r="B60" s="153"/>
      <c r="C60" s="154"/>
    </row>
    <row r="61" spans="1:13" x14ac:dyDescent="0.2">
      <c r="A61" s="155" t="s">
        <v>105</v>
      </c>
      <c r="B61" s="156"/>
      <c r="C61" s="154"/>
    </row>
    <row r="62" spans="1:13" x14ac:dyDescent="0.2">
      <c r="A62" s="289"/>
      <c r="B62" s="296"/>
      <c r="C62" s="296"/>
      <c r="D62" s="296"/>
      <c r="E62" s="297"/>
      <c r="F62" s="157"/>
    </row>
    <row r="63" spans="1:13" x14ac:dyDescent="0.2">
      <c r="A63" s="289"/>
      <c r="B63" s="296"/>
      <c r="C63" s="296"/>
      <c r="D63" s="296"/>
      <c r="E63" s="297"/>
      <c r="F63" s="157"/>
    </row>
    <row r="64" spans="1:13" x14ac:dyDescent="0.2">
      <c r="A64" s="289"/>
      <c r="B64" s="296"/>
      <c r="C64" s="296"/>
      <c r="D64" s="296"/>
      <c r="E64" s="297"/>
      <c r="F64" s="157"/>
    </row>
    <row r="65" spans="1:6" x14ac:dyDescent="0.2">
      <c r="A65" s="289"/>
      <c r="B65" s="296"/>
      <c r="C65" s="296"/>
      <c r="D65" s="296"/>
      <c r="E65" s="297"/>
      <c r="F65" s="157"/>
    </row>
    <row r="66" spans="1:6" x14ac:dyDescent="0.2">
      <c r="A66" s="289"/>
      <c r="B66" s="296"/>
      <c r="C66" s="296"/>
      <c r="D66" s="296"/>
      <c r="E66" s="297"/>
      <c r="F66" s="157"/>
    </row>
    <row r="67" spans="1:6" x14ac:dyDescent="0.2">
      <c r="A67" s="289"/>
      <c r="B67" s="296"/>
      <c r="C67" s="296"/>
      <c r="D67" s="296"/>
      <c r="E67" s="297"/>
      <c r="F67" s="157"/>
    </row>
    <row r="68" spans="1:6" x14ac:dyDescent="0.2">
      <c r="A68" s="158"/>
      <c r="E68" s="159" t="s">
        <v>103</v>
      </c>
      <c r="F68" s="160">
        <f>ROUND(SUM(F62:F67),0)</f>
        <v>0</v>
      </c>
    </row>
    <row r="69" spans="1:6" x14ac:dyDescent="0.2">
      <c r="A69" s="158"/>
      <c r="B69" s="158"/>
      <c r="C69" s="154"/>
    </row>
    <row r="70" spans="1:6" x14ac:dyDescent="0.2">
      <c r="A70" s="155" t="s">
        <v>104</v>
      </c>
      <c r="B70" s="156"/>
      <c r="C70" s="154"/>
    </row>
    <row r="71" spans="1:6" x14ac:dyDescent="0.2">
      <c r="A71" s="289"/>
      <c r="B71" s="296"/>
      <c r="C71" s="296"/>
      <c r="D71" s="296"/>
      <c r="E71" s="297"/>
      <c r="F71" s="157"/>
    </row>
    <row r="72" spans="1:6" x14ac:dyDescent="0.2">
      <c r="A72" s="289"/>
      <c r="B72" s="296"/>
      <c r="C72" s="296"/>
      <c r="D72" s="296"/>
      <c r="E72" s="297"/>
      <c r="F72" s="157"/>
    </row>
    <row r="73" spans="1:6" x14ac:dyDescent="0.2">
      <c r="A73" s="289"/>
      <c r="B73" s="296"/>
      <c r="C73" s="296"/>
      <c r="D73" s="296"/>
      <c r="E73" s="297"/>
      <c r="F73" s="157"/>
    </row>
    <row r="74" spans="1:6" x14ac:dyDescent="0.2">
      <c r="A74" s="289"/>
      <c r="B74" s="296"/>
      <c r="C74" s="296"/>
      <c r="D74" s="296"/>
      <c r="E74" s="297"/>
      <c r="F74" s="157"/>
    </row>
    <row r="75" spans="1:6" x14ac:dyDescent="0.2">
      <c r="A75" s="289"/>
      <c r="B75" s="296"/>
      <c r="C75" s="296"/>
      <c r="D75" s="296"/>
      <c r="E75" s="297"/>
      <c r="F75" s="157"/>
    </row>
    <row r="76" spans="1:6" x14ac:dyDescent="0.2">
      <c r="A76" s="289"/>
      <c r="B76" s="296"/>
      <c r="C76" s="296"/>
      <c r="D76" s="296"/>
      <c r="E76" s="297"/>
      <c r="F76" s="157"/>
    </row>
    <row r="77" spans="1:6" x14ac:dyDescent="0.2">
      <c r="A77" s="158"/>
      <c r="E77" s="159" t="s">
        <v>103</v>
      </c>
      <c r="F77" s="160">
        <f>ROUND(SUM(F71:F76),0)</f>
        <v>0</v>
      </c>
    </row>
    <row r="78" spans="1:6" x14ac:dyDescent="0.2">
      <c r="A78" s="158"/>
      <c r="B78" s="161"/>
      <c r="C78" s="162"/>
    </row>
    <row r="79" spans="1:6" x14ac:dyDescent="0.2">
      <c r="E79" s="159" t="s">
        <v>106</v>
      </c>
      <c r="F79" s="160">
        <f>ROUND(SUM(F77+F68),0)</f>
        <v>0</v>
      </c>
    </row>
    <row r="83" spans="1:5" x14ac:dyDescent="0.2">
      <c r="A83" s="188"/>
      <c r="E83" s="189"/>
    </row>
    <row r="84" spans="1:5" x14ac:dyDescent="0.2">
      <c r="A84" s="188"/>
      <c r="E84" s="189"/>
    </row>
    <row r="85" spans="1:5" x14ac:dyDescent="0.2">
      <c r="A85" s="188"/>
      <c r="E85" s="189"/>
    </row>
    <row r="86" spans="1:5" x14ac:dyDescent="0.2">
      <c r="A86" s="188"/>
      <c r="E86" s="189"/>
    </row>
    <row r="87" spans="1:5" x14ac:dyDescent="0.2">
      <c r="A87" s="188"/>
      <c r="E87" s="189"/>
    </row>
    <row r="88" spans="1:5" x14ac:dyDescent="0.2">
      <c r="A88" s="188"/>
      <c r="E88" s="189"/>
    </row>
  </sheetData>
  <mergeCells count="106">
    <mergeCell ref="A71:E71"/>
    <mergeCell ref="A73:E73"/>
    <mergeCell ref="A74:E74"/>
    <mergeCell ref="A75:E75"/>
    <mergeCell ref="A76:E76"/>
    <mergeCell ref="A62:E62"/>
    <mergeCell ref="A64:E64"/>
    <mergeCell ref="A65:E65"/>
    <mergeCell ref="A66:E66"/>
    <mergeCell ref="A67:E67"/>
    <mergeCell ref="A57:E57"/>
    <mergeCell ref="A58:E58"/>
    <mergeCell ref="H51:L51"/>
    <mergeCell ref="A54:E54"/>
    <mergeCell ref="H52:L52"/>
    <mergeCell ref="A55:E55"/>
    <mergeCell ref="H53:L53"/>
    <mergeCell ref="A56:E56"/>
    <mergeCell ref="A53:B53"/>
    <mergeCell ref="D52:E52"/>
    <mergeCell ref="H50:L50"/>
    <mergeCell ref="A44:E44"/>
    <mergeCell ref="H44:L44"/>
    <mergeCell ref="H45:L45"/>
    <mergeCell ref="A47:D47"/>
    <mergeCell ref="H46:L46"/>
    <mergeCell ref="D48:E48"/>
    <mergeCell ref="B49:E49"/>
    <mergeCell ref="H48:I48"/>
    <mergeCell ref="A50:E50"/>
    <mergeCell ref="H49:L49"/>
    <mergeCell ref="A43:E43"/>
    <mergeCell ref="H43:L43"/>
    <mergeCell ref="A37:E37"/>
    <mergeCell ref="K37:L37"/>
    <mergeCell ref="A38:E38"/>
    <mergeCell ref="K38:L38"/>
    <mergeCell ref="A39:E39"/>
    <mergeCell ref="H39:L39"/>
    <mergeCell ref="A40:E40"/>
    <mergeCell ref="A33:D33"/>
    <mergeCell ref="H32:L32"/>
    <mergeCell ref="A41:E41"/>
    <mergeCell ref="H41:K41"/>
    <mergeCell ref="A42:E42"/>
    <mergeCell ref="H42:L42"/>
    <mergeCell ref="A34:D34"/>
    <mergeCell ref="H34:K34"/>
    <mergeCell ref="A35:E35"/>
    <mergeCell ref="H35:M35"/>
    <mergeCell ref="A36:E36"/>
    <mergeCell ref="K36:L36"/>
    <mergeCell ref="A27:D27"/>
    <mergeCell ref="H27:K27"/>
    <mergeCell ref="A28:D28"/>
    <mergeCell ref="H28:K28"/>
    <mergeCell ref="A29:D29"/>
    <mergeCell ref="H29:K29"/>
    <mergeCell ref="A30:D30"/>
    <mergeCell ref="H30:K30"/>
    <mergeCell ref="A31:E31"/>
    <mergeCell ref="H31:K31"/>
    <mergeCell ref="A22:D22"/>
    <mergeCell ref="H22:K22"/>
    <mergeCell ref="A23:D23"/>
    <mergeCell ref="H23:K23"/>
    <mergeCell ref="A24:D24"/>
    <mergeCell ref="H24:K24"/>
    <mergeCell ref="A25:D25"/>
    <mergeCell ref="H25:K25"/>
    <mergeCell ref="A26:D26"/>
    <mergeCell ref="H26:K26"/>
    <mergeCell ref="A14:D14"/>
    <mergeCell ref="H14:K14"/>
    <mergeCell ref="A15:D15"/>
    <mergeCell ref="H15:K15"/>
    <mergeCell ref="A16:E16"/>
    <mergeCell ref="H16:L16"/>
    <mergeCell ref="A19:D19"/>
    <mergeCell ref="H19:K19"/>
    <mergeCell ref="A21:D21"/>
    <mergeCell ref="H21:K21"/>
    <mergeCell ref="C1:I1"/>
    <mergeCell ref="A63:E63"/>
    <mergeCell ref="A72:E72"/>
    <mergeCell ref="L3:M3"/>
    <mergeCell ref="A8:D8"/>
    <mergeCell ref="H8:K8"/>
    <mergeCell ref="A1:B1"/>
    <mergeCell ref="H2:J2"/>
    <mergeCell ref="A3:C3"/>
    <mergeCell ref="E3:F3"/>
    <mergeCell ref="A6:D6"/>
    <mergeCell ref="H6:K6"/>
    <mergeCell ref="A7:D7"/>
    <mergeCell ref="A9:D9"/>
    <mergeCell ref="H9:K9"/>
    <mergeCell ref="H7:K7"/>
    <mergeCell ref="A10:D10"/>
    <mergeCell ref="H10:K10"/>
    <mergeCell ref="A11:D11"/>
    <mergeCell ref="H11:K11"/>
    <mergeCell ref="A12:D12"/>
    <mergeCell ref="H12:K12"/>
    <mergeCell ref="A13:D13"/>
    <mergeCell ref="H13:K13"/>
  </mergeCells>
  <pageMargins left="0.45" right="0.45" top="0.75" bottom="0" header="0.3" footer="0.3"/>
  <pageSetup scale="73" orientation="portrait" r:id="rId1"/>
  <headerFooter>
    <oddHeader xml:space="preserve">&amp;C&amp;"-,Bold"&amp;12HOME DELIVERED MEALS EXPENDITURE DETAIL </oddHead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26"/>
  <sheetViews>
    <sheetView workbookViewId="0"/>
  </sheetViews>
  <sheetFormatPr defaultRowHeight="15" x14ac:dyDescent="0.25"/>
  <cols>
    <col min="2" max="2" width="27.7109375" bestFit="1" customWidth="1"/>
    <col min="3" max="3" width="11.140625" bestFit="1" customWidth="1"/>
    <col min="4" max="4" width="1.5703125" customWidth="1"/>
    <col min="5" max="5" width="8.5703125" bestFit="1" customWidth="1"/>
    <col min="6" max="6" width="1.5703125" customWidth="1"/>
    <col min="7" max="7" width="17.5703125" bestFit="1" customWidth="1"/>
  </cols>
  <sheetData>
    <row r="1" spans="2:7" ht="15.75" thickBot="1" x14ac:dyDescent="0.3"/>
    <row r="2" spans="2:7" ht="15.75" thickBot="1" x14ac:dyDescent="0.3">
      <c r="B2" s="318" t="s">
        <v>129</v>
      </c>
      <c r="C2" s="319"/>
      <c r="D2" s="319"/>
      <c r="E2" s="320"/>
    </row>
    <row r="3" spans="2:7" x14ac:dyDescent="0.25">
      <c r="B3" s="210" t="s">
        <v>51</v>
      </c>
      <c r="C3" s="211"/>
      <c r="D3" s="212"/>
      <c r="E3" s="213">
        <f>Summary!K41</f>
        <v>0</v>
      </c>
    </row>
    <row r="4" spans="2:7" ht="15.75" thickBot="1" x14ac:dyDescent="0.3">
      <c r="B4" s="193" t="s">
        <v>52</v>
      </c>
      <c r="C4" s="194"/>
      <c r="D4" s="194"/>
      <c r="E4" s="195" t="e">
        <f>E3/Summary!H12</f>
        <v>#DIV/0!</v>
      </c>
    </row>
    <row r="5" spans="2:7" ht="15.75" thickBot="1" x14ac:dyDescent="0.3">
      <c r="B5" s="218"/>
      <c r="C5" s="219"/>
      <c r="D5" s="219"/>
      <c r="E5" s="220"/>
      <c r="G5" s="254" t="s">
        <v>136</v>
      </c>
    </row>
    <row r="6" spans="2:7" x14ac:dyDescent="0.25">
      <c r="B6" s="210" t="s">
        <v>120</v>
      </c>
      <c r="C6" s="216"/>
      <c r="D6" s="216"/>
      <c r="E6" s="217">
        <f>Summary!D41</f>
        <v>0</v>
      </c>
      <c r="G6" s="250">
        <f>Summary!D41</f>
        <v>0</v>
      </c>
    </row>
    <row r="7" spans="2:7" x14ac:dyDescent="0.25">
      <c r="B7" s="192" t="s">
        <v>121</v>
      </c>
      <c r="C7" s="191"/>
      <c r="D7" s="191"/>
      <c r="E7" s="221">
        <f>Summary!L48</f>
        <v>0</v>
      </c>
      <c r="G7" s="250">
        <f>Summary!L48</f>
        <v>0</v>
      </c>
    </row>
    <row r="8" spans="2:7" ht="15.75" thickBot="1" x14ac:dyDescent="0.3">
      <c r="B8" s="193" t="s">
        <v>117</v>
      </c>
      <c r="C8" s="194"/>
      <c r="D8" s="194"/>
      <c r="E8" s="195" t="e">
        <f>E6/Summary!H8</f>
        <v>#DIV/0!</v>
      </c>
      <c r="G8" s="251" t="e">
        <f>(G6-G7)/Summary!H8</f>
        <v>#DIV/0!</v>
      </c>
    </row>
    <row r="9" spans="2:7" x14ac:dyDescent="0.25">
      <c r="B9" s="218"/>
      <c r="C9" s="219"/>
      <c r="D9" s="219"/>
      <c r="E9" s="220"/>
      <c r="G9" s="252"/>
    </row>
    <row r="10" spans="2:7" x14ac:dyDescent="0.25">
      <c r="B10" s="214" t="s">
        <v>118</v>
      </c>
      <c r="C10" s="215"/>
      <c r="D10" s="215"/>
      <c r="E10" s="209">
        <f>Summary!F41</f>
        <v>0</v>
      </c>
      <c r="G10" s="250">
        <f>Summary!F41</f>
        <v>0</v>
      </c>
    </row>
    <row r="11" spans="2:7" x14ac:dyDescent="0.25">
      <c r="B11" s="192" t="s">
        <v>127</v>
      </c>
      <c r="C11" s="191"/>
      <c r="D11" s="191"/>
      <c r="E11" s="221">
        <f>Summary!L49</f>
        <v>0</v>
      </c>
      <c r="G11" s="250">
        <f>Summary!L49</f>
        <v>0</v>
      </c>
    </row>
    <row r="12" spans="2:7" ht="15.75" thickBot="1" x14ac:dyDescent="0.3">
      <c r="B12" s="193" t="s">
        <v>119</v>
      </c>
      <c r="C12" s="194"/>
      <c r="D12" s="194"/>
      <c r="E12" s="195" t="e">
        <f>E10/Summary!H9</f>
        <v>#DIV/0!</v>
      </c>
      <c r="G12" s="253" t="e">
        <f>(G10-G11)/Summary!H9</f>
        <v>#DIV/0!</v>
      </c>
    </row>
    <row r="13" spans="2:7" ht="15.75" thickBot="1" x14ac:dyDescent="0.3"/>
    <row r="14" spans="2:7" ht="15.75" thickBot="1" x14ac:dyDescent="0.3">
      <c r="B14" s="315" t="s">
        <v>133</v>
      </c>
      <c r="C14" s="316"/>
      <c r="D14" s="316"/>
      <c r="E14" s="317"/>
    </row>
    <row r="15" spans="2:7" x14ac:dyDescent="0.25">
      <c r="B15" s="204"/>
      <c r="C15" s="205" t="s">
        <v>27</v>
      </c>
      <c r="D15" s="205"/>
      <c r="E15" s="206" t="s">
        <v>131</v>
      </c>
    </row>
    <row r="16" spans="2:7" x14ac:dyDescent="0.25">
      <c r="B16" s="192" t="s">
        <v>130</v>
      </c>
      <c r="C16" s="196" t="e">
        <f>'Expenditure Schedule'!H53/Summary!H8</f>
        <v>#DIV/0!</v>
      </c>
      <c r="D16" s="197"/>
      <c r="E16" s="207" t="e">
        <f>'Expenditure Schedule'!L53/Summary!H9</f>
        <v>#DIV/0!</v>
      </c>
    </row>
    <row r="17" spans="2:5" x14ac:dyDescent="0.25">
      <c r="B17" s="200" t="s">
        <v>122</v>
      </c>
      <c r="C17" s="198" t="e">
        <f>'Congregate Expenditure'!F16/Summary!H8</f>
        <v>#DIV/0!</v>
      </c>
      <c r="D17" s="198"/>
      <c r="E17" s="199" t="e">
        <f>'HDM Expenditures'!F16/Summary!H9</f>
        <v>#DIV/0!</v>
      </c>
    </row>
    <row r="18" spans="2:5" x14ac:dyDescent="0.25">
      <c r="B18" s="200" t="s">
        <v>123</v>
      </c>
      <c r="C18" s="198" t="e">
        <f>'Congregate Expenditure'!F31/Summary!H8</f>
        <v>#DIV/0!</v>
      </c>
      <c r="D18" s="198"/>
      <c r="E18" s="199" t="e">
        <f>'HDM Expenditures'!F31/Summary!H9</f>
        <v>#DIV/0!</v>
      </c>
    </row>
    <row r="19" spans="2:5" x14ac:dyDescent="0.25">
      <c r="B19" s="200" t="s">
        <v>124</v>
      </c>
      <c r="C19" s="198" t="e">
        <f>'Congregate Expenditure'!M46/Summary!H8</f>
        <v>#DIV/0!</v>
      </c>
      <c r="D19" s="198"/>
      <c r="E19" s="199" t="e">
        <f>'HDM Expenditures'!M46/Summary!H9</f>
        <v>#DIV/0!</v>
      </c>
    </row>
    <row r="20" spans="2:5" x14ac:dyDescent="0.25">
      <c r="B20" s="200" t="s">
        <v>125</v>
      </c>
      <c r="C20" s="198" t="e">
        <f>'Congregate Expenditure'!F44/Summary!H8</f>
        <v>#DIV/0!</v>
      </c>
      <c r="D20" s="198"/>
      <c r="E20" s="199" t="e">
        <f>'HDM Expenditures'!F44/Summary!H9</f>
        <v>#DIV/0!</v>
      </c>
    </row>
    <row r="21" spans="2:5" x14ac:dyDescent="0.25">
      <c r="B21" s="200" t="s">
        <v>132</v>
      </c>
      <c r="C21" s="198" t="e">
        <f>'Congregate Expenditure'!M39/Summary!H8</f>
        <v>#DIV/0!</v>
      </c>
      <c r="D21" s="198"/>
      <c r="E21" s="199" t="e">
        <f>'HDM Expenditures'!M39/Summary!H9</f>
        <v>#DIV/0!</v>
      </c>
    </row>
    <row r="22" spans="2:5" ht="15.75" thickBot="1" x14ac:dyDescent="0.3">
      <c r="B22" s="201" t="s">
        <v>126</v>
      </c>
      <c r="C22" s="202" t="e">
        <f>'Congregate Expenditure'!F58/Summary!H8</f>
        <v>#DIV/0!</v>
      </c>
      <c r="D22" s="202"/>
      <c r="E22" s="203" t="e">
        <f>'HDM Expenditures'!F58/Summary!H9</f>
        <v>#DIV/0!</v>
      </c>
    </row>
    <row r="23" spans="2:5" x14ac:dyDescent="0.25">
      <c r="C23" s="190"/>
      <c r="D23" s="190"/>
      <c r="E23" s="190"/>
    </row>
    <row r="24" spans="2:5" x14ac:dyDescent="0.25">
      <c r="C24" s="190"/>
      <c r="D24" s="190"/>
      <c r="E24" s="190"/>
    </row>
    <row r="25" spans="2:5" x14ac:dyDescent="0.25">
      <c r="C25" s="190"/>
      <c r="D25" s="190"/>
      <c r="E25" s="190"/>
    </row>
    <row r="26" spans="2:5" x14ac:dyDescent="0.25">
      <c r="C26" s="208"/>
      <c r="D26" s="190"/>
      <c r="E26" s="190"/>
    </row>
  </sheetData>
  <mergeCells count="2">
    <mergeCell ref="B14:E14"/>
    <mergeCell ref="B2:E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U33"/>
  <sheetViews>
    <sheetView workbookViewId="0"/>
  </sheetViews>
  <sheetFormatPr defaultRowHeight="15" outlineLevelCol="1" x14ac:dyDescent="0.25"/>
  <cols>
    <col min="1" max="1" width="4.85546875" customWidth="1"/>
    <col min="2" max="2" width="28.140625" customWidth="1"/>
    <col min="4" max="5" width="10.28515625" bestFit="1" customWidth="1"/>
    <col min="6" max="6" width="3" customWidth="1"/>
    <col min="7" max="7" width="30.42578125" customWidth="1"/>
    <col min="8" max="8" width="10.140625" bestFit="1" customWidth="1"/>
    <col min="9" max="10" width="10.28515625" bestFit="1" customWidth="1"/>
    <col min="11" max="11" width="2.7109375" customWidth="1"/>
    <col min="12" max="12" width="36.42578125" customWidth="1"/>
    <col min="13" max="13" width="8.7109375" bestFit="1" customWidth="1"/>
    <col min="14" max="15" width="10.28515625" bestFit="1" customWidth="1"/>
    <col min="16" max="16" width="2.7109375" customWidth="1"/>
    <col min="17" max="17" width="35" hidden="1" customWidth="1" outlineLevel="1"/>
    <col min="18" max="18" width="8.7109375" hidden="1" customWidth="1" outlineLevel="1"/>
    <col min="19" max="20" width="10.28515625" hidden="1" customWidth="1" outlineLevel="1"/>
    <col min="21" max="21" width="9.140625" collapsed="1"/>
  </cols>
  <sheetData>
    <row r="1" spans="1:20" x14ac:dyDescent="0.25">
      <c r="A1" t="s">
        <v>147</v>
      </c>
    </row>
    <row r="2" spans="1:20" ht="15.75" thickBot="1" x14ac:dyDescent="0.3"/>
    <row r="3" spans="1:20" x14ac:dyDescent="0.25">
      <c r="B3" s="321" t="s">
        <v>137</v>
      </c>
      <c r="C3" s="322"/>
      <c r="D3" s="322"/>
      <c r="E3" s="323"/>
      <c r="G3" s="321" t="s">
        <v>110</v>
      </c>
      <c r="H3" s="322"/>
      <c r="I3" s="322"/>
      <c r="J3" s="323"/>
      <c r="L3" s="321" t="s">
        <v>146</v>
      </c>
      <c r="M3" s="322"/>
      <c r="N3" s="322"/>
      <c r="O3" s="323"/>
      <c r="Q3" s="321" t="s">
        <v>148</v>
      </c>
      <c r="R3" s="322"/>
      <c r="S3" s="322"/>
      <c r="T3" s="323"/>
    </row>
    <row r="4" spans="1:20" ht="15.75" thickBot="1" x14ac:dyDescent="0.3">
      <c r="B4" s="235" t="s">
        <v>144</v>
      </c>
      <c r="C4" s="236" t="s">
        <v>143</v>
      </c>
      <c r="D4" s="236" t="s">
        <v>138</v>
      </c>
      <c r="E4" s="237" t="s">
        <v>139</v>
      </c>
      <c r="G4" s="235" t="s">
        <v>144</v>
      </c>
      <c r="H4" s="236" t="s">
        <v>143</v>
      </c>
      <c r="I4" s="236" t="s">
        <v>138</v>
      </c>
      <c r="J4" s="237" t="s">
        <v>139</v>
      </c>
      <c r="L4" s="235" t="s">
        <v>144</v>
      </c>
      <c r="M4" s="236" t="s">
        <v>143</v>
      </c>
      <c r="N4" s="236" t="s">
        <v>138</v>
      </c>
      <c r="O4" s="237" t="s">
        <v>139</v>
      </c>
      <c r="Q4" s="235" t="s">
        <v>144</v>
      </c>
      <c r="R4" s="236" t="s">
        <v>143</v>
      </c>
      <c r="S4" s="236" t="s">
        <v>138</v>
      </c>
      <c r="T4" s="237" t="s">
        <v>139</v>
      </c>
    </row>
    <row r="5" spans="1:20" x14ac:dyDescent="0.25">
      <c r="B5" s="204"/>
      <c r="C5" s="234"/>
      <c r="D5" s="238"/>
      <c r="E5" s="239"/>
      <c r="G5" s="204"/>
      <c r="H5" s="234"/>
      <c r="I5" s="238"/>
      <c r="J5" s="239"/>
      <c r="L5" s="204"/>
      <c r="M5" s="234"/>
      <c r="N5" s="238"/>
      <c r="O5" s="239"/>
      <c r="Q5" s="204"/>
      <c r="R5" s="234"/>
      <c r="S5" s="238"/>
      <c r="T5" s="239"/>
    </row>
    <row r="6" spans="1:20" x14ac:dyDescent="0.25">
      <c r="B6" s="192"/>
      <c r="C6" s="191"/>
      <c r="D6" s="240"/>
      <c r="E6" s="241"/>
      <c r="G6" s="192"/>
      <c r="H6" s="191"/>
      <c r="I6" s="240"/>
      <c r="J6" s="241"/>
      <c r="L6" s="192"/>
      <c r="M6" s="191"/>
      <c r="N6" s="240"/>
      <c r="O6" s="241"/>
      <c r="Q6" s="192"/>
      <c r="R6" s="191"/>
      <c r="S6" s="240"/>
      <c r="T6" s="241"/>
    </row>
    <row r="7" spans="1:20" x14ac:dyDescent="0.25">
      <c r="B7" s="192"/>
      <c r="C7" s="191"/>
      <c r="D7" s="240"/>
      <c r="E7" s="241"/>
      <c r="G7" s="192"/>
      <c r="H7" s="191"/>
      <c r="I7" s="240"/>
      <c r="J7" s="241"/>
      <c r="L7" s="192"/>
      <c r="M7" s="191"/>
      <c r="N7" s="240"/>
      <c r="O7" s="241"/>
      <c r="Q7" s="192"/>
      <c r="R7" s="191"/>
      <c r="S7" s="240"/>
      <c r="T7" s="241"/>
    </row>
    <row r="8" spans="1:20" x14ac:dyDescent="0.25">
      <c r="B8" s="192"/>
      <c r="C8" s="191"/>
      <c r="D8" s="240"/>
      <c r="E8" s="241"/>
      <c r="G8" s="192"/>
      <c r="H8" s="191"/>
      <c r="I8" s="240"/>
      <c r="J8" s="241"/>
      <c r="L8" s="192"/>
      <c r="M8" s="191"/>
      <c r="N8" s="240"/>
      <c r="O8" s="241"/>
      <c r="Q8" s="192"/>
      <c r="R8" s="191"/>
      <c r="S8" s="240"/>
      <c r="T8" s="241"/>
    </row>
    <row r="9" spans="1:20" x14ac:dyDescent="0.25">
      <c r="B9" s="192"/>
      <c r="C9" s="191"/>
      <c r="D9" s="240"/>
      <c r="E9" s="241"/>
      <c r="G9" s="192"/>
      <c r="H9" s="191"/>
      <c r="I9" s="240"/>
      <c r="J9" s="241"/>
      <c r="L9" s="192"/>
      <c r="M9" s="191"/>
      <c r="N9" s="240"/>
      <c r="O9" s="241"/>
      <c r="Q9" s="192"/>
      <c r="R9" s="191"/>
      <c r="S9" s="240"/>
      <c r="T9" s="241"/>
    </row>
    <row r="10" spans="1:20" x14ac:dyDescent="0.25">
      <c r="B10" s="192"/>
      <c r="C10" s="191"/>
      <c r="D10" s="240"/>
      <c r="E10" s="241"/>
      <c r="G10" s="192"/>
      <c r="H10" s="191"/>
      <c r="I10" s="240"/>
      <c r="J10" s="241"/>
      <c r="L10" s="192"/>
      <c r="M10" s="191"/>
      <c r="N10" s="240"/>
      <c r="O10" s="241"/>
      <c r="Q10" s="192"/>
      <c r="R10" s="191"/>
      <c r="S10" s="240"/>
      <c r="T10" s="241"/>
    </row>
    <row r="11" spans="1:20" x14ac:dyDescent="0.25">
      <c r="B11" s="192"/>
      <c r="C11" s="191"/>
      <c r="D11" s="240"/>
      <c r="E11" s="241"/>
      <c r="G11" s="192"/>
      <c r="H11" s="191"/>
      <c r="I11" s="240"/>
      <c r="J11" s="241"/>
      <c r="L11" s="192"/>
      <c r="M11" s="191"/>
      <c r="N11" s="240"/>
      <c r="O11" s="241"/>
      <c r="Q11" s="192"/>
      <c r="R11" s="191"/>
      <c r="S11" s="240"/>
      <c r="T11" s="241"/>
    </row>
    <row r="12" spans="1:20" x14ac:dyDescent="0.25">
      <c r="B12" s="192"/>
      <c r="C12" s="191"/>
      <c r="D12" s="240"/>
      <c r="E12" s="241"/>
      <c r="G12" s="192"/>
      <c r="H12" s="191"/>
      <c r="I12" s="240"/>
      <c r="J12" s="241"/>
      <c r="L12" s="192"/>
      <c r="M12" s="191"/>
      <c r="N12" s="240"/>
      <c r="O12" s="241"/>
      <c r="Q12" s="192"/>
      <c r="R12" s="191"/>
      <c r="S12" s="240"/>
      <c r="T12" s="241"/>
    </row>
    <row r="13" spans="1:20" x14ac:dyDescent="0.25">
      <c r="B13" s="192"/>
      <c r="C13" s="191"/>
      <c r="D13" s="240"/>
      <c r="E13" s="241"/>
      <c r="G13" s="192"/>
      <c r="H13" s="191"/>
      <c r="I13" s="240"/>
      <c r="J13" s="241"/>
      <c r="L13" s="192"/>
      <c r="M13" s="191"/>
      <c r="N13" s="240"/>
      <c r="O13" s="241"/>
      <c r="Q13" s="192"/>
      <c r="R13" s="191"/>
      <c r="S13" s="240"/>
      <c r="T13" s="241"/>
    </row>
    <row r="14" spans="1:20" x14ac:dyDescent="0.25">
      <c r="B14" s="192"/>
      <c r="C14" s="191"/>
      <c r="D14" s="240"/>
      <c r="E14" s="241"/>
      <c r="G14" s="192"/>
      <c r="H14" s="191"/>
      <c r="I14" s="240"/>
      <c r="J14" s="241"/>
      <c r="L14" s="192"/>
      <c r="M14" s="191"/>
      <c r="N14" s="240"/>
      <c r="O14" s="241"/>
      <c r="Q14" s="192"/>
      <c r="R14" s="191"/>
      <c r="S14" s="240"/>
      <c r="T14" s="241"/>
    </row>
    <row r="15" spans="1:20" x14ac:dyDescent="0.25">
      <c r="B15" s="192"/>
      <c r="C15" s="191"/>
      <c r="D15" s="240"/>
      <c r="E15" s="241"/>
      <c r="G15" s="192"/>
      <c r="H15" s="191"/>
      <c r="I15" s="240"/>
      <c r="J15" s="241"/>
      <c r="L15" s="192"/>
      <c r="M15" s="191"/>
      <c r="N15" s="240"/>
      <c r="O15" s="241"/>
      <c r="Q15" s="192"/>
      <c r="R15" s="191"/>
      <c r="S15" s="240"/>
      <c r="T15" s="241"/>
    </row>
    <row r="16" spans="1:20" x14ac:dyDescent="0.25">
      <c r="B16" s="192"/>
      <c r="C16" s="191"/>
      <c r="D16" s="240"/>
      <c r="E16" s="241"/>
      <c r="G16" s="192"/>
      <c r="H16" s="191"/>
      <c r="I16" s="240"/>
      <c r="J16" s="241"/>
      <c r="L16" s="192"/>
      <c r="M16" s="191"/>
      <c r="N16" s="240"/>
      <c r="O16" s="241"/>
      <c r="Q16" s="192"/>
      <c r="R16" s="191"/>
      <c r="S16" s="240"/>
      <c r="T16" s="241"/>
    </row>
    <row r="17" spans="2:20" x14ac:dyDescent="0.25">
      <c r="B17" s="192"/>
      <c r="C17" s="191"/>
      <c r="D17" s="240"/>
      <c r="E17" s="241"/>
      <c r="G17" s="192"/>
      <c r="H17" s="191"/>
      <c r="I17" s="240"/>
      <c r="J17" s="241"/>
      <c r="L17" s="192"/>
      <c r="M17" s="191"/>
      <c r="N17" s="240"/>
      <c r="O17" s="241"/>
      <c r="Q17" s="192"/>
      <c r="R17" s="191"/>
      <c r="S17" s="240"/>
      <c r="T17" s="241"/>
    </row>
    <row r="18" spans="2:20" x14ac:dyDescent="0.25">
      <c r="B18" s="192"/>
      <c r="C18" s="191"/>
      <c r="D18" s="240"/>
      <c r="E18" s="241"/>
      <c r="G18" s="192"/>
      <c r="H18" s="191"/>
      <c r="I18" s="240"/>
      <c r="J18" s="241"/>
      <c r="L18" s="192"/>
      <c r="M18" s="191"/>
      <c r="N18" s="240"/>
      <c r="O18" s="241"/>
      <c r="Q18" s="192"/>
      <c r="R18" s="191"/>
      <c r="S18" s="240"/>
      <c r="T18" s="241"/>
    </row>
    <row r="19" spans="2:20" x14ac:dyDescent="0.25">
      <c r="B19" s="192"/>
      <c r="C19" s="191"/>
      <c r="D19" s="240"/>
      <c r="E19" s="241"/>
      <c r="G19" s="192"/>
      <c r="H19" s="191"/>
      <c r="I19" s="240"/>
      <c r="J19" s="241"/>
      <c r="L19" s="192"/>
      <c r="M19" s="191"/>
      <c r="N19" s="240"/>
      <c r="O19" s="241"/>
      <c r="Q19" s="192"/>
      <c r="R19" s="191"/>
      <c r="S19" s="240"/>
      <c r="T19" s="241"/>
    </row>
    <row r="20" spans="2:20" x14ac:dyDescent="0.25">
      <c r="B20" s="192"/>
      <c r="C20" s="191"/>
      <c r="D20" s="240"/>
      <c r="E20" s="241"/>
      <c r="G20" s="192"/>
      <c r="H20" s="191"/>
      <c r="I20" s="240"/>
      <c r="J20" s="241"/>
      <c r="L20" s="192"/>
      <c r="M20" s="191"/>
      <c r="N20" s="240"/>
      <c r="O20" s="241"/>
      <c r="Q20" s="192"/>
      <c r="R20" s="191"/>
      <c r="S20" s="240"/>
      <c r="T20" s="241"/>
    </row>
    <row r="21" spans="2:20" x14ac:dyDescent="0.25">
      <c r="B21" s="192"/>
      <c r="C21" s="191"/>
      <c r="D21" s="240"/>
      <c r="E21" s="241"/>
      <c r="G21" s="192"/>
      <c r="H21" s="191"/>
      <c r="I21" s="240"/>
      <c r="J21" s="241"/>
      <c r="L21" s="192"/>
      <c r="M21" s="191"/>
      <c r="N21" s="240"/>
      <c r="O21" s="241"/>
      <c r="Q21" s="192"/>
      <c r="R21" s="191"/>
      <c r="S21" s="240"/>
      <c r="T21" s="241"/>
    </row>
    <row r="22" spans="2:20" x14ac:dyDescent="0.25">
      <c r="B22" s="192"/>
      <c r="C22" s="191"/>
      <c r="D22" s="240"/>
      <c r="E22" s="241"/>
      <c r="G22" s="192"/>
      <c r="H22" s="191"/>
      <c r="I22" s="240"/>
      <c r="J22" s="241"/>
      <c r="L22" s="192"/>
      <c r="M22" s="191"/>
      <c r="N22" s="240"/>
      <c r="O22" s="241"/>
      <c r="Q22" s="192"/>
      <c r="R22" s="191"/>
      <c r="S22" s="240"/>
      <c r="T22" s="241"/>
    </row>
    <row r="23" spans="2:20" x14ac:dyDescent="0.25">
      <c r="B23" s="192"/>
      <c r="C23" s="191"/>
      <c r="D23" s="240"/>
      <c r="E23" s="241"/>
      <c r="G23" s="192"/>
      <c r="H23" s="191"/>
      <c r="I23" s="240"/>
      <c r="J23" s="241"/>
      <c r="L23" s="192"/>
      <c r="M23" s="191"/>
      <c r="N23" s="240"/>
      <c r="O23" s="241"/>
      <c r="Q23" s="192"/>
      <c r="R23" s="191"/>
      <c r="S23" s="240"/>
      <c r="T23" s="241"/>
    </row>
    <row r="24" spans="2:20" x14ac:dyDescent="0.25">
      <c r="B24" s="192"/>
      <c r="C24" s="191"/>
      <c r="D24" s="240"/>
      <c r="E24" s="241"/>
      <c r="G24" s="192"/>
      <c r="H24" s="191"/>
      <c r="I24" s="240"/>
      <c r="J24" s="241"/>
      <c r="L24" s="192"/>
      <c r="M24" s="191"/>
      <c r="N24" s="240"/>
      <c r="O24" s="241"/>
      <c r="Q24" s="192"/>
      <c r="R24" s="191"/>
      <c r="S24" s="240"/>
      <c r="T24" s="241"/>
    </row>
    <row r="25" spans="2:20" x14ac:dyDescent="0.25">
      <c r="B25" s="192"/>
      <c r="C25" s="191"/>
      <c r="D25" s="240"/>
      <c r="E25" s="241"/>
      <c r="G25" s="192"/>
      <c r="H25" s="191"/>
      <c r="I25" s="240"/>
      <c r="J25" s="241"/>
      <c r="L25" s="192"/>
      <c r="M25" s="191"/>
      <c r="N25" s="240"/>
      <c r="O25" s="241"/>
      <c r="Q25" s="192"/>
      <c r="R25" s="191"/>
      <c r="S25" s="240"/>
      <c r="T25" s="241"/>
    </row>
    <row r="26" spans="2:20" x14ac:dyDescent="0.25">
      <c r="B26" s="192"/>
      <c r="C26" s="191"/>
      <c r="D26" s="240"/>
      <c r="E26" s="241"/>
      <c r="G26" s="192"/>
      <c r="H26" s="191"/>
      <c r="I26" s="240"/>
      <c r="J26" s="241"/>
      <c r="L26" s="192"/>
      <c r="M26" s="191"/>
      <c r="N26" s="240"/>
      <c r="O26" s="241"/>
      <c r="Q26" s="192"/>
      <c r="R26" s="191"/>
      <c r="S26" s="240"/>
      <c r="T26" s="241"/>
    </row>
    <row r="27" spans="2:20" x14ac:dyDescent="0.25">
      <c r="B27" s="192"/>
      <c r="C27" s="191"/>
      <c r="D27" s="240"/>
      <c r="E27" s="241"/>
      <c r="G27" s="192"/>
      <c r="H27" s="191"/>
      <c r="I27" s="240"/>
      <c r="J27" s="241"/>
      <c r="L27" s="192"/>
      <c r="M27" s="191"/>
      <c r="N27" s="240"/>
      <c r="O27" s="241"/>
      <c r="Q27" s="192"/>
      <c r="R27" s="191"/>
      <c r="S27" s="240"/>
      <c r="T27" s="241"/>
    </row>
    <row r="28" spans="2:20" x14ac:dyDescent="0.25">
      <c r="B28" s="192"/>
      <c r="C28" s="191"/>
      <c r="D28" s="240"/>
      <c r="E28" s="241"/>
      <c r="G28" s="192"/>
      <c r="H28" s="191"/>
      <c r="I28" s="240"/>
      <c r="J28" s="241"/>
      <c r="L28" s="192"/>
      <c r="M28" s="191"/>
      <c r="N28" s="240"/>
      <c r="O28" s="241"/>
      <c r="Q28" s="192"/>
      <c r="R28" s="191"/>
      <c r="S28" s="240"/>
      <c r="T28" s="241"/>
    </row>
    <row r="29" spans="2:20" x14ac:dyDescent="0.25">
      <c r="B29" s="192"/>
      <c r="C29" s="191"/>
      <c r="D29" s="240"/>
      <c r="E29" s="241"/>
      <c r="G29" s="192"/>
      <c r="H29" s="191"/>
      <c r="I29" s="240"/>
      <c r="J29" s="241"/>
      <c r="L29" s="192"/>
      <c r="M29" s="191"/>
      <c r="N29" s="240"/>
      <c r="O29" s="241"/>
      <c r="Q29" s="192"/>
      <c r="R29" s="191"/>
      <c r="S29" s="240"/>
      <c r="T29" s="241"/>
    </row>
    <row r="30" spans="2:20" x14ac:dyDescent="0.25">
      <c r="B30" s="192"/>
      <c r="C30" s="191"/>
      <c r="D30" s="240"/>
      <c r="E30" s="241"/>
      <c r="G30" s="192"/>
      <c r="H30" s="191"/>
      <c r="I30" s="240"/>
      <c r="J30" s="241"/>
      <c r="L30" s="192"/>
      <c r="M30" s="191"/>
      <c r="N30" s="240"/>
      <c r="O30" s="241"/>
      <c r="Q30" s="192"/>
      <c r="R30" s="191"/>
      <c r="S30" s="240"/>
      <c r="T30" s="241"/>
    </row>
    <row r="31" spans="2:20" x14ac:dyDescent="0.25">
      <c r="B31" s="192"/>
      <c r="C31" s="191"/>
      <c r="D31" s="240"/>
      <c r="E31" s="241"/>
      <c r="G31" s="192"/>
      <c r="H31" s="191"/>
      <c r="I31" s="240"/>
      <c r="J31" s="241"/>
      <c r="L31" s="192"/>
      <c r="M31" s="191"/>
      <c r="N31" s="240"/>
      <c r="O31" s="241"/>
      <c r="Q31" s="192"/>
      <c r="R31" s="191"/>
      <c r="S31" s="240"/>
      <c r="T31" s="241"/>
    </row>
    <row r="32" spans="2:20" ht="15.75" thickBot="1" x14ac:dyDescent="0.3">
      <c r="B32" s="242"/>
      <c r="C32" s="243"/>
      <c r="D32" s="244"/>
      <c r="E32" s="245"/>
      <c r="G32" s="192"/>
      <c r="H32" s="191"/>
      <c r="I32" s="240"/>
      <c r="J32" s="241"/>
      <c r="L32" s="192"/>
      <c r="M32" s="191"/>
      <c r="N32" s="240"/>
      <c r="O32" s="241"/>
      <c r="Q32" s="192"/>
      <c r="R32" s="191"/>
      <c r="S32" s="240"/>
      <c r="T32" s="241"/>
    </row>
    <row r="33" spans="2:20" ht="15.75" thickBot="1" x14ac:dyDescent="0.3">
      <c r="B33" s="246" t="s">
        <v>145</v>
      </c>
      <c r="C33" s="247"/>
      <c r="D33" s="248"/>
      <c r="E33" s="249"/>
      <c r="G33" s="246" t="s">
        <v>145</v>
      </c>
      <c r="H33" s="247"/>
      <c r="I33" s="248"/>
      <c r="J33" s="249"/>
      <c r="L33" s="246" t="s">
        <v>145</v>
      </c>
      <c r="M33" s="247"/>
      <c r="N33" s="248"/>
      <c r="O33" s="249"/>
      <c r="Q33" s="246" t="s">
        <v>145</v>
      </c>
      <c r="R33" s="247"/>
      <c r="S33" s="248"/>
      <c r="T33" s="249"/>
    </row>
  </sheetData>
  <mergeCells count="4">
    <mergeCell ref="B3:E3"/>
    <mergeCell ref="G3:J3"/>
    <mergeCell ref="L3:O3"/>
    <mergeCell ref="Q3:T3"/>
  </mergeCells>
  <pageMargins left="0.7" right="0.7" top="0.75" bottom="0.75" header="0.3" footer="0.3"/>
  <pageSetup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Summary</vt:lpstr>
      <vt:lpstr>Expenditure Schedule</vt:lpstr>
      <vt:lpstr>Congregate Expenditure</vt:lpstr>
      <vt:lpstr>HDM Expenditures</vt:lpstr>
      <vt:lpstr>Unit Rate Cost</vt:lpstr>
      <vt:lpstr>Addl Funding</vt:lpstr>
      <vt:lpstr>MATCHTOTCM</vt:lpstr>
      <vt:lpstr>MATCHTOTHDM</vt:lpstr>
      <vt:lpstr>'Congregate Expenditure'!Print_Area</vt:lpstr>
      <vt:lpstr>'HDM Expenditures'!Print_Area</vt:lpstr>
      <vt:lpstr>Summary!Print_Area</vt:lpstr>
    </vt:vector>
  </TitlesOfParts>
  <Company>AAA1B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Carmen Saucedo</cp:lastModifiedBy>
  <cp:lastPrinted>2023-08-03T18:43:58Z</cp:lastPrinted>
  <dcterms:created xsi:type="dcterms:W3CDTF">2011-08-11T14:06:19Z</dcterms:created>
  <dcterms:modified xsi:type="dcterms:W3CDTF">2023-11-07T17:57:09Z</dcterms:modified>
</cp:coreProperties>
</file>